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10" yWindow="1095" windowWidth="9720" windowHeight="7320" activeTab="1"/>
  </bookViews>
  <sheets>
    <sheet name="VELOCITY R1-R2" sheetId="1" r:id="rId1"/>
    <sheet name="VELOCITY R1-R2 (2)" sheetId="2" r:id="rId2"/>
    <sheet name="VELOCITY S-R1" sheetId="3" r:id="rId3"/>
    <sheet name="VELOCITY S-R1 (2)" sheetId="4" r:id="rId4"/>
    <sheet name="GVDDRR1" sheetId="5" r:id="rId5"/>
    <sheet name="GVDDSR1" sheetId="6" r:id="rId6"/>
  </sheets>
  <definedNames/>
  <calcPr fullCalcOnLoad="1"/>
</workbook>
</file>

<file path=xl/sharedStrings.xml><?xml version="1.0" encoding="utf-8"?>
<sst xmlns="http://schemas.openxmlformats.org/spreadsheetml/2006/main" count="208" uniqueCount="103">
  <si>
    <t>@SUSP_PS</t>
  </si>
  <si>
    <t>I.D.</t>
  </si>
  <si>
    <t>for</t>
  </si>
  <si>
    <t>Suspention_PS</t>
  </si>
  <si>
    <t>data</t>
  </si>
  <si>
    <t>set</t>
  </si>
  <si>
    <t>Project</t>
  </si>
  <si>
    <t>name</t>
  </si>
  <si>
    <t>Client</t>
  </si>
  <si>
    <t>Contractor</t>
  </si>
  <si>
    <t>Hole</t>
  </si>
  <si>
    <t>Date</t>
  </si>
  <si>
    <t>Note</t>
  </si>
  <si>
    <t>unit,</t>
  </si>
  <si>
    <t>=</t>
  </si>
  <si>
    <t>meters,</t>
  </si>
  <si>
    <t>feet</t>
  </si>
  <si>
    <t>Number</t>
  </si>
  <si>
    <t>of</t>
  </si>
  <si>
    <t>Depth,</t>
  </si>
  <si>
    <t>FileName,</t>
  </si>
  <si>
    <t>Far-Hn,</t>
  </si>
  <si>
    <t>Far-Hr,</t>
  </si>
  <si>
    <t>Far-V,</t>
  </si>
  <si>
    <t>Near-Hn,</t>
  </si>
  <si>
    <t>Near-Hr,</t>
  </si>
  <si>
    <t>Near-V,</t>
  </si>
  <si>
    <t>Vs,</t>
  </si>
  <si>
    <t>Vp</t>
  </si>
  <si>
    <t>SUSPE056.ORG</t>
  </si>
  <si>
    <t>SUSPE055.ORG</t>
  </si>
  <si>
    <t>SUSPE054.ORG</t>
  </si>
  <si>
    <t>SUSPE053.ORG</t>
  </si>
  <si>
    <t>SUSPE052.ORG</t>
  </si>
  <si>
    <t>SUSPE051.ORG</t>
  </si>
  <si>
    <t>SUSPE050.ORG</t>
  </si>
  <si>
    <t>SUSPE049.ORG</t>
  </si>
  <si>
    <t>SUSPE048.ORG</t>
  </si>
  <si>
    <t>SUSPE047.ORG</t>
  </si>
  <si>
    <t>SUSPE046.ORG</t>
  </si>
  <si>
    <t>SUSPE045.ORG</t>
  </si>
  <si>
    <t>SUSPE044.ORG</t>
  </si>
  <si>
    <t>SUSPE043.ORG</t>
  </si>
  <si>
    <t>SUSPE042.ORG</t>
  </si>
  <si>
    <t>SUSPE041.ORG</t>
  </si>
  <si>
    <t>SUSPE040.ORG</t>
  </si>
  <si>
    <t>SUSPE039.ORG</t>
  </si>
  <si>
    <t>SUSPE038.ORG</t>
  </si>
  <si>
    <t>SUSPE037.ORG</t>
  </si>
  <si>
    <t>SUSPE036.ORG</t>
  </si>
  <si>
    <t>SUSPE035.ORG</t>
  </si>
  <si>
    <t>SUSPE034.ORG</t>
  </si>
  <si>
    <t>SUSPE033.ORG</t>
  </si>
  <si>
    <t>SUSPE032.ORG</t>
  </si>
  <si>
    <t>SUSPE031.ORG</t>
  </si>
  <si>
    <t>SUSPE030.ORG</t>
  </si>
  <si>
    <t>SUSPE029.ORG</t>
  </si>
  <si>
    <t>SUSPE028.ORG</t>
  </si>
  <si>
    <t>SUSPE026.ORG</t>
  </si>
  <si>
    <t>SUSPE025.ORG</t>
  </si>
  <si>
    <t>SUSPE024.ORG</t>
  </si>
  <si>
    <t>SUSPE023.ORG</t>
  </si>
  <si>
    <t>SUSPE022.ORG</t>
  </si>
  <si>
    <t>SUSPE021.ORG</t>
  </si>
  <si>
    <t>SUSPE020.ORG</t>
  </si>
  <si>
    <t>SUSPE019.ORG</t>
  </si>
  <si>
    <t>SUSPE018.ORG</t>
  </si>
  <si>
    <t>SUSPE017.ORG</t>
  </si>
  <si>
    <t>SUSPE016.ORG</t>
  </si>
  <si>
    <t>SUSPE015.ORG</t>
  </si>
  <si>
    <t>SUSPE014.ORG</t>
  </si>
  <si>
    <t>SUSPE013.ORG</t>
  </si>
  <si>
    <t>SUSPE012.ORG</t>
  </si>
  <si>
    <t>SUSPE011.ORG</t>
  </si>
  <si>
    <t>SUSPE010.ORG</t>
  </si>
  <si>
    <t>SUSPE009.ORG</t>
  </si>
  <si>
    <t>Delay (ms):</t>
  </si>
  <si>
    <t>S-R1 separation (m):</t>
  </si>
  <si>
    <t>Corrected</t>
  </si>
  <si>
    <t>S-R1</t>
  </si>
  <si>
    <t>Offset(ms)</t>
  </si>
  <si>
    <t>Depth(m)</t>
  </si>
  <si>
    <t>Near-Hn (ms)</t>
  </si>
  <si>
    <t>Near-V (ms)</t>
  </si>
  <si>
    <t>Hn (ms)</t>
  </si>
  <si>
    <t>V (ms)</t>
  </si>
  <si>
    <t>Depth (m)</t>
  </si>
  <si>
    <t>V-Sh (m/sec)</t>
  </si>
  <si>
    <t>V-p (m/sec)</t>
  </si>
  <si>
    <t>Depth (ft)</t>
  </si>
  <si>
    <t>V-Sh (ft/sec)</t>
  </si>
  <si>
    <t>V-p (ft/sec)</t>
  </si>
  <si>
    <t>SUSPE008.ORG</t>
  </si>
  <si>
    <t>SUSPE007.ORG</t>
  </si>
  <si>
    <t>SUSPE006.ORG</t>
  </si>
  <si>
    <t>SUSPE005.ORG</t>
  </si>
  <si>
    <t>SUSPE004.ORG</t>
  </si>
  <si>
    <t>R1-R2 ANALYSIS BY ROB STELLER</t>
  </si>
  <si>
    <t>SUSPE027.ORG</t>
  </si>
  <si>
    <t>GARNER VALLEY DAM SITE</t>
  </si>
  <si>
    <t>1 METER ISO, NEW HYDROPHONE</t>
  </si>
  <si>
    <t>SUSPE003.ORG</t>
  </si>
  <si>
    <t>SUSPE002.ORG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</si>
</sst>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0.0_)"/>
  </numFmts>
  <fonts count="6">
    <font>
      <sz val="10"/>
      <name val="Arial"/>
      <family val="0"/>
    </font>
    <font>
      <b/>
      <sz val="14"/>
      <name val="Arial"/>
      <family val="2"/>
    </font>
    <font>
      <sz val="2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GVDDRR1!$K$14:$K$205</c:f>
              <c:numCache>
                <c:ptCount val="192"/>
                <c:pt idx="2">
                  <c:v>3333.336</c:v>
                </c:pt>
                <c:pt idx="3">
                  <c:v>3278.69</c:v>
                </c:pt>
                <c:pt idx="4">
                  <c:v>4000</c:v>
                </c:pt>
                <c:pt idx="5">
                  <c:v>3597.118</c:v>
                </c:pt>
                <c:pt idx="6">
                  <c:v>3937.005</c:v>
                </c:pt>
                <c:pt idx="7">
                  <c:v>3906.249</c:v>
                </c:pt>
                <c:pt idx="8">
                  <c:v>3649.633</c:v>
                </c:pt>
                <c:pt idx="9">
                  <c:v>3703.704</c:v>
                </c:pt>
                <c:pt idx="10">
                  <c:v>3787.88</c:v>
                </c:pt>
                <c:pt idx="11">
                  <c:v>3731.342</c:v>
                </c:pt>
                <c:pt idx="12">
                  <c:v>3906.249</c:v>
                </c:pt>
                <c:pt idx="13">
                  <c:v>3703.704</c:v>
                </c:pt>
                <c:pt idx="14">
                  <c:v>3875.97</c:v>
                </c:pt>
                <c:pt idx="15">
                  <c:v>4132.229</c:v>
                </c:pt>
                <c:pt idx="16">
                  <c:v>4761.904</c:v>
                </c:pt>
                <c:pt idx="17">
                  <c:v>4504.512</c:v>
                </c:pt>
                <c:pt idx="18">
                  <c:v>3937.005</c:v>
                </c:pt>
                <c:pt idx="19">
                  <c:v>5050.506</c:v>
                </c:pt>
                <c:pt idx="20">
                  <c:v>4310.347</c:v>
                </c:pt>
                <c:pt idx="21">
                  <c:v>4629.628</c:v>
                </c:pt>
                <c:pt idx="22">
                  <c:v>4672.903</c:v>
                </c:pt>
                <c:pt idx="23">
                  <c:v>4716.983</c:v>
                </c:pt>
                <c:pt idx="24">
                  <c:v>4807.688</c:v>
                </c:pt>
                <c:pt idx="25">
                  <c:v>4464.286</c:v>
                </c:pt>
                <c:pt idx="26">
                  <c:v>4629.628</c:v>
                </c:pt>
                <c:pt idx="27">
                  <c:v>4901.961</c:v>
                </c:pt>
                <c:pt idx="28">
                  <c:v>4672.903</c:v>
                </c:pt>
                <c:pt idx="29">
                  <c:v>4672.892</c:v>
                </c:pt>
                <c:pt idx="30">
                  <c:v>5050.506</c:v>
                </c:pt>
                <c:pt idx="31">
                  <c:v>4999.993</c:v>
                </c:pt>
                <c:pt idx="32">
                  <c:v>4854.373</c:v>
                </c:pt>
                <c:pt idx="33">
                  <c:v>4761.904</c:v>
                </c:pt>
                <c:pt idx="34">
                  <c:v>4545.459</c:v>
                </c:pt>
                <c:pt idx="35">
                  <c:v>4273.5</c:v>
                </c:pt>
                <c:pt idx="36">
                  <c:v>4310.347</c:v>
                </c:pt>
                <c:pt idx="37">
                  <c:v>4672.903</c:v>
                </c:pt>
                <c:pt idx="38">
                  <c:v>5154.633</c:v>
                </c:pt>
                <c:pt idx="39">
                  <c:v>5208.323</c:v>
                </c:pt>
                <c:pt idx="40">
                  <c:v>5208.336</c:v>
                </c:pt>
                <c:pt idx="41">
                  <c:v>5102.038</c:v>
                </c:pt>
                <c:pt idx="42">
                  <c:v>5102.038</c:v>
                </c:pt>
                <c:pt idx="43">
                  <c:v>5434.782</c:v>
                </c:pt>
                <c:pt idx="44">
                  <c:v>5747.133</c:v>
                </c:pt>
                <c:pt idx="45">
                  <c:v>5102.038</c:v>
                </c:pt>
                <c:pt idx="46">
                  <c:v>4587.157</c:v>
                </c:pt>
                <c:pt idx="47">
                  <c:v>4807.688</c:v>
                </c:pt>
                <c:pt idx="48">
                  <c:v>5102.038</c:v>
                </c:pt>
                <c:pt idx="49">
                  <c:v>5154.633</c:v>
                </c:pt>
                <c:pt idx="50">
                  <c:v>4950.492</c:v>
                </c:pt>
                <c:pt idx="51">
                  <c:v>5376.348</c:v>
                </c:pt>
                <c:pt idx="52">
                  <c:v>5434.782</c:v>
                </c:pt>
                <c:pt idx="53">
                  <c:v>4950.503</c:v>
                </c:pt>
                <c:pt idx="54">
                  <c:v>5434.782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axId val="20857522"/>
        <c:axId val="53499971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1737692"/>
        <c:axId val="38530365"/>
      </c:scatterChart>
      <c:valAx>
        <c:axId val="20857522"/>
        <c:scaling>
          <c:orientation val="minMax"/>
          <c:max val="6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499971"/>
        <c:crossesAt val="30"/>
        <c:crossBetween val="midCat"/>
        <c:dispUnits/>
        <c:majorUnit val="1000"/>
        <c:minorUnit val="250"/>
      </c:valAx>
      <c:valAx>
        <c:axId val="53499971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857522"/>
        <c:crosses val="autoZero"/>
        <c:crossBetween val="midCat"/>
        <c:dispUnits/>
        <c:majorUnit val="2"/>
        <c:minorUnit val="0.5"/>
      </c:valAx>
      <c:valAx>
        <c:axId val="11737692"/>
        <c:scaling>
          <c:orientation val="minMax"/>
          <c:max val="19685.0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30365"/>
        <c:crossesAt val="0"/>
        <c:crossBetween val="midCat"/>
        <c:dispUnits/>
        <c:majorUnit val="2500"/>
        <c:minorUnit val="500"/>
      </c:valAx>
      <c:valAx>
        <c:axId val="38530365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37692"/>
        <c:crossesAt val="19685.0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875"/>
          <c:y val="0.2075"/>
          <c:w val="0.12"/>
          <c:h val="0.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axId val="11228966"/>
        <c:axId val="33951831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37131024"/>
        <c:axId val="65743761"/>
      </c:scatterChart>
      <c:valAx>
        <c:axId val="11228966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951831"/>
        <c:crossesAt val="30"/>
        <c:crossBetween val="midCat"/>
        <c:dispUnits/>
        <c:majorUnit val="500"/>
        <c:minorUnit val="100"/>
      </c:valAx>
      <c:valAx>
        <c:axId val="33951831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228966"/>
        <c:crosses val="autoZero"/>
        <c:crossBetween val="midCat"/>
        <c:dispUnits/>
        <c:majorUnit val="2"/>
        <c:minorUnit val="0.5"/>
      </c:valAx>
      <c:valAx>
        <c:axId val="37131024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43761"/>
        <c:crossesAt val="0"/>
        <c:crossBetween val="midCat"/>
        <c:dispUnits/>
        <c:majorUnit val="2000"/>
        <c:minorUnit val="500"/>
      </c:valAx>
      <c:valAx>
        <c:axId val="65743761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131024"/>
        <c:crossesAt val="11482.9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875"/>
          <c:y val="0.2075"/>
          <c:w val="0.12"/>
          <c:h val="0.03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4"/>
          <c:order val="2"/>
          <c:tx>
            <c:v>R1-R2 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GVDDRR1!$K$14:$K$205</c:f>
              <c:numCache>
                <c:ptCount val="192"/>
                <c:pt idx="2">
                  <c:v>3333.336</c:v>
                </c:pt>
                <c:pt idx="3">
                  <c:v>3278.69</c:v>
                </c:pt>
                <c:pt idx="4">
                  <c:v>4000</c:v>
                </c:pt>
                <c:pt idx="5">
                  <c:v>3597.118</c:v>
                </c:pt>
                <c:pt idx="6">
                  <c:v>3937.005</c:v>
                </c:pt>
                <c:pt idx="7">
                  <c:v>3906.249</c:v>
                </c:pt>
                <c:pt idx="8">
                  <c:v>3649.633</c:v>
                </c:pt>
                <c:pt idx="9">
                  <c:v>3703.704</c:v>
                </c:pt>
                <c:pt idx="10">
                  <c:v>3787.88</c:v>
                </c:pt>
                <c:pt idx="11">
                  <c:v>3731.342</c:v>
                </c:pt>
                <c:pt idx="12">
                  <c:v>3906.249</c:v>
                </c:pt>
                <c:pt idx="13">
                  <c:v>3703.704</c:v>
                </c:pt>
                <c:pt idx="14">
                  <c:v>3875.97</c:v>
                </c:pt>
                <c:pt idx="15">
                  <c:v>4132.229</c:v>
                </c:pt>
                <c:pt idx="16">
                  <c:v>4761.904</c:v>
                </c:pt>
                <c:pt idx="17">
                  <c:v>4504.512</c:v>
                </c:pt>
                <c:pt idx="18">
                  <c:v>3937.005</c:v>
                </c:pt>
                <c:pt idx="19">
                  <c:v>5050.506</c:v>
                </c:pt>
                <c:pt idx="20">
                  <c:v>4310.347</c:v>
                </c:pt>
                <c:pt idx="21">
                  <c:v>4629.628</c:v>
                </c:pt>
                <c:pt idx="22">
                  <c:v>4672.903</c:v>
                </c:pt>
                <c:pt idx="23">
                  <c:v>4716.983</c:v>
                </c:pt>
                <c:pt idx="24">
                  <c:v>4807.688</c:v>
                </c:pt>
                <c:pt idx="25">
                  <c:v>4464.286</c:v>
                </c:pt>
                <c:pt idx="26">
                  <c:v>4629.628</c:v>
                </c:pt>
                <c:pt idx="27">
                  <c:v>4901.961</c:v>
                </c:pt>
                <c:pt idx="28">
                  <c:v>4672.903</c:v>
                </c:pt>
                <c:pt idx="29">
                  <c:v>4672.892</c:v>
                </c:pt>
                <c:pt idx="30">
                  <c:v>5050.506</c:v>
                </c:pt>
                <c:pt idx="31">
                  <c:v>4999.993</c:v>
                </c:pt>
                <c:pt idx="32">
                  <c:v>4854.373</c:v>
                </c:pt>
                <c:pt idx="33">
                  <c:v>4761.904</c:v>
                </c:pt>
                <c:pt idx="34">
                  <c:v>4545.459</c:v>
                </c:pt>
                <c:pt idx="35">
                  <c:v>4273.5</c:v>
                </c:pt>
                <c:pt idx="36">
                  <c:v>4310.347</c:v>
                </c:pt>
                <c:pt idx="37">
                  <c:v>4672.903</c:v>
                </c:pt>
                <c:pt idx="38">
                  <c:v>5154.633</c:v>
                </c:pt>
                <c:pt idx="39">
                  <c:v>5208.323</c:v>
                </c:pt>
                <c:pt idx="40">
                  <c:v>5208.336</c:v>
                </c:pt>
                <c:pt idx="41">
                  <c:v>5102.038</c:v>
                </c:pt>
                <c:pt idx="42">
                  <c:v>5102.038</c:v>
                </c:pt>
                <c:pt idx="43">
                  <c:v>5434.782</c:v>
                </c:pt>
                <c:pt idx="44">
                  <c:v>5747.133</c:v>
                </c:pt>
                <c:pt idx="45">
                  <c:v>5102.038</c:v>
                </c:pt>
                <c:pt idx="46">
                  <c:v>4587.157</c:v>
                </c:pt>
                <c:pt idx="47">
                  <c:v>4807.688</c:v>
                </c:pt>
                <c:pt idx="48">
                  <c:v>5102.038</c:v>
                </c:pt>
                <c:pt idx="49">
                  <c:v>5154.633</c:v>
                </c:pt>
                <c:pt idx="50">
                  <c:v>4950.492</c:v>
                </c:pt>
                <c:pt idx="51">
                  <c:v>5376.348</c:v>
                </c:pt>
                <c:pt idx="52">
                  <c:v>5434.782</c:v>
                </c:pt>
                <c:pt idx="53">
                  <c:v>4950.503</c:v>
                </c:pt>
                <c:pt idx="54">
                  <c:v>5434.782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1"/>
          <c:order val="3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GVDDSR1!$H$14:$H$205</c:f>
              <c:numCache>
                <c:ptCount val="192"/>
                <c:pt idx="0">
                  <c:v>866.3967611336031</c:v>
                </c:pt>
                <c:pt idx="1">
                  <c:v>977.1689497716895</c:v>
                </c:pt>
                <c:pt idx="2">
                  <c:v>1014.218009478673</c:v>
                </c:pt>
                <c:pt idx="3">
                  <c:v>1075.3768844221108</c:v>
                </c:pt>
                <c:pt idx="4">
                  <c:v>1182.3204419889503</c:v>
                </c:pt>
                <c:pt idx="5">
                  <c:v>1196.868008948546</c:v>
                </c:pt>
                <c:pt idx="6">
                  <c:v>1108.8082901554403</c:v>
                </c:pt>
                <c:pt idx="7">
                  <c:v>1108.8082901554403</c:v>
                </c:pt>
                <c:pt idx="8">
                  <c:v>1097.4358974358977</c:v>
                </c:pt>
                <c:pt idx="9">
                  <c:v>1144.3850267379682</c:v>
                </c:pt>
                <c:pt idx="10">
                  <c:v>1226.361031518625</c:v>
                </c:pt>
                <c:pt idx="11">
                  <c:v>1270.0296735905047</c:v>
                </c:pt>
                <c:pt idx="12">
                  <c:v>1316.9230769230774</c:v>
                </c:pt>
                <c:pt idx="13">
                  <c:v>1567.7655677655682</c:v>
                </c:pt>
                <c:pt idx="14">
                  <c:v>1754.0983606557375</c:v>
                </c:pt>
                <c:pt idx="15">
                  <c:v>1813.559322033898</c:v>
                </c:pt>
                <c:pt idx="16">
                  <c:v>1783.333333333334</c:v>
                </c:pt>
                <c:pt idx="17">
                  <c:v>1783.333333333334</c:v>
                </c:pt>
                <c:pt idx="18">
                  <c:v>1754.0983606557375</c:v>
                </c:pt>
                <c:pt idx="19">
                  <c:v>1646.153846153846</c:v>
                </c:pt>
                <c:pt idx="20">
                  <c:v>1718.8755020080325</c:v>
                </c:pt>
                <c:pt idx="21">
                  <c:v>1678.43137254902</c:v>
                </c:pt>
                <c:pt idx="22">
                  <c:v>1761.3168724279833</c:v>
                </c:pt>
                <c:pt idx="23">
                  <c:v>1954.3378995433786</c:v>
                </c:pt>
                <c:pt idx="24">
                  <c:v>1945.4545454545453</c:v>
                </c:pt>
                <c:pt idx="25">
                  <c:v>2140.000000000001</c:v>
                </c:pt>
                <c:pt idx="26">
                  <c:v>2229.166666666668</c:v>
                </c:pt>
                <c:pt idx="27">
                  <c:v>2140.000000000001</c:v>
                </c:pt>
                <c:pt idx="28">
                  <c:v>2098.0392156862745</c:v>
                </c:pt>
                <c:pt idx="29">
                  <c:v>2140.000000000001</c:v>
                </c:pt>
                <c:pt idx="30">
                  <c:v>2067.6328502415467</c:v>
                </c:pt>
                <c:pt idx="31">
                  <c:v>1945.4545454545453</c:v>
                </c:pt>
                <c:pt idx="32">
                  <c:v>2229.166666666668</c:v>
                </c:pt>
                <c:pt idx="33">
                  <c:v>2301.0752688172042</c:v>
                </c:pt>
                <c:pt idx="34">
                  <c:v>2326.0869565217404</c:v>
                </c:pt>
                <c:pt idx="35">
                  <c:v>2326.0869565217404</c:v>
                </c:pt>
                <c:pt idx="36">
                  <c:v>2473.988439306359</c:v>
                </c:pt>
                <c:pt idx="37">
                  <c:v>2431.818181818181</c:v>
                </c:pt>
                <c:pt idx="38">
                  <c:v>2431.818181818181</c:v>
                </c:pt>
                <c:pt idx="39">
                  <c:v>2488.372093023256</c:v>
                </c:pt>
                <c:pt idx="40">
                  <c:v>2377.7777777777783</c:v>
                </c:pt>
                <c:pt idx="41">
                  <c:v>2276.595744680851</c:v>
                </c:pt>
                <c:pt idx="42">
                  <c:v>2183.673469387755</c:v>
                </c:pt>
                <c:pt idx="43">
                  <c:v>2161.616161616162</c:v>
                </c:pt>
                <c:pt idx="44">
                  <c:v>2161.616161616162</c:v>
                </c:pt>
                <c:pt idx="45">
                  <c:v>2264.550264550265</c:v>
                </c:pt>
                <c:pt idx="46">
                  <c:v>2532.5443786982246</c:v>
                </c:pt>
                <c:pt idx="47">
                  <c:v>2517.6470588235293</c:v>
                </c:pt>
                <c:pt idx="48">
                  <c:v>2338.7978142076518</c:v>
                </c:pt>
                <c:pt idx="49">
                  <c:v>2431.818181818181</c:v>
                </c:pt>
                <c:pt idx="50">
                  <c:v>2338.7978142076518</c:v>
                </c:pt>
                <c:pt idx="51">
                  <c:v>2326.0869565217404</c:v>
                </c:pt>
                <c:pt idx="52">
                  <c:v>2338.7978142076518</c:v>
                </c:pt>
                <c:pt idx="53">
                  <c:v>2391.0614525139663</c:v>
                </c:pt>
                <c:pt idx="54">
                  <c:v>2494.1724941724938</c:v>
                </c:pt>
              </c:numCache>
            </c:numRef>
          </c:xVal>
          <c:yVal>
            <c:numRef>
              <c:f>GVDDSR1!$G$14:$G$205</c:f>
              <c:numCache>
                <c:ptCount val="192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28.87</c:v>
                </c:pt>
              </c:numCache>
            </c:numRef>
          </c:yVal>
          <c:smooth val="0"/>
        </c:ser>
        <c:ser>
          <c:idx val="2"/>
          <c:order val="4"/>
          <c:tx>
            <c:v>S-R1 Vp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GVDDSR1!$I$14:$I$205</c:f>
              <c:numCache>
                <c:ptCount val="192"/>
                <c:pt idx="0">
                  <c:v>3424.0000000000027</c:v>
                </c:pt>
                <c:pt idx="1">
                  <c:v>3396.8253968253953</c:v>
                </c:pt>
                <c:pt idx="2">
                  <c:v>3451.6129032258086</c:v>
                </c:pt>
                <c:pt idx="3">
                  <c:v>3508.1967213114763</c:v>
                </c:pt>
                <c:pt idx="4">
                  <c:v>3627.118644067795</c:v>
                </c:pt>
                <c:pt idx="5">
                  <c:v>3767.6056338028166</c:v>
                </c:pt>
                <c:pt idx="6">
                  <c:v>3862.8158844765358</c:v>
                </c:pt>
                <c:pt idx="7">
                  <c:v>4053.0303030303025</c:v>
                </c:pt>
                <c:pt idx="8">
                  <c:v>3962.9629629629662</c:v>
                </c:pt>
                <c:pt idx="9">
                  <c:v>3948.3394833948323</c:v>
                </c:pt>
                <c:pt idx="10">
                  <c:v>3977.695167286247</c:v>
                </c:pt>
                <c:pt idx="11">
                  <c:v>4022.556390977447</c:v>
                </c:pt>
                <c:pt idx="12">
                  <c:v>4076.1904761904766</c:v>
                </c:pt>
                <c:pt idx="13">
                  <c:v>3977.695167286247</c:v>
                </c:pt>
                <c:pt idx="14">
                  <c:v>4000.0000000000027</c:v>
                </c:pt>
                <c:pt idx="15">
                  <c:v>4068.4410646387814</c:v>
                </c:pt>
                <c:pt idx="16">
                  <c:v>4280.000000000004</c:v>
                </c:pt>
                <c:pt idx="17">
                  <c:v>4367.346938775513</c:v>
                </c:pt>
                <c:pt idx="18">
                  <c:v>4421.487603305789</c:v>
                </c:pt>
                <c:pt idx="19">
                  <c:v>4476.987447698743</c:v>
                </c:pt>
                <c:pt idx="20">
                  <c:v>4553.1914893617</c:v>
                </c:pt>
                <c:pt idx="21">
                  <c:v>4533.898305084746</c:v>
                </c:pt>
                <c:pt idx="22">
                  <c:v>4734.513274336288</c:v>
                </c:pt>
                <c:pt idx="23">
                  <c:v>4885.844748858446</c:v>
                </c:pt>
                <c:pt idx="24">
                  <c:v>4776.785714285716</c:v>
                </c:pt>
                <c:pt idx="25">
                  <c:v>4798.206278026904</c:v>
                </c:pt>
                <c:pt idx="26">
                  <c:v>4798.206278026904</c:v>
                </c:pt>
                <c:pt idx="27">
                  <c:v>4819.819819819825</c:v>
                </c:pt>
                <c:pt idx="28">
                  <c:v>4863.636363636364</c:v>
                </c:pt>
                <c:pt idx="29">
                  <c:v>4930.87557603687</c:v>
                </c:pt>
                <c:pt idx="30">
                  <c:v>4692.982456140352</c:v>
                </c:pt>
                <c:pt idx="31">
                  <c:v>4331.983805668015</c:v>
                </c:pt>
                <c:pt idx="32">
                  <c:v>4734.513274336288</c:v>
                </c:pt>
                <c:pt idx="33">
                  <c:v>4976.74418604651</c:v>
                </c:pt>
                <c:pt idx="34">
                  <c:v>5194.17475728156</c:v>
                </c:pt>
                <c:pt idx="35">
                  <c:v>5487.1794871794855</c:v>
                </c:pt>
                <c:pt idx="36">
                  <c:v>5071.090047393363</c:v>
                </c:pt>
                <c:pt idx="37">
                  <c:v>5350.000000000002</c:v>
                </c:pt>
                <c:pt idx="38">
                  <c:v>5431.472081218279</c:v>
                </c:pt>
                <c:pt idx="39">
                  <c:v>5459.183673469389</c:v>
                </c:pt>
                <c:pt idx="40">
                  <c:v>5487.1794871794855</c:v>
                </c:pt>
                <c:pt idx="41">
                  <c:v>5558.441558441556</c:v>
                </c:pt>
                <c:pt idx="42">
                  <c:v>5544.041450777207</c:v>
                </c:pt>
                <c:pt idx="43">
                  <c:v>5350.000000000002</c:v>
                </c:pt>
                <c:pt idx="44">
                  <c:v>5169.082125603863</c:v>
                </c:pt>
                <c:pt idx="45">
                  <c:v>5219.512195121955</c:v>
                </c:pt>
                <c:pt idx="46">
                  <c:v>5297.029702970304</c:v>
                </c:pt>
                <c:pt idx="47">
                  <c:v>5245.098039215688</c:v>
                </c:pt>
                <c:pt idx="48">
                  <c:v>5194.17475728156</c:v>
                </c:pt>
                <c:pt idx="49">
                  <c:v>5487.1794871794855</c:v>
                </c:pt>
                <c:pt idx="50">
                  <c:v>5376.884422110551</c:v>
                </c:pt>
                <c:pt idx="51">
                  <c:v>5515.463917525769</c:v>
                </c:pt>
                <c:pt idx="52">
                  <c:v>5515.463917525769</c:v>
                </c:pt>
                <c:pt idx="53">
                  <c:v>5487.1794871794855</c:v>
                </c:pt>
                <c:pt idx="54">
                  <c:v>5691.48936170213</c:v>
                </c:pt>
              </c:numCache>
            </c:numRef>
          </c:xVal>
          <c:yVal>
            <c:numRef>
              <c:f>GVDDSR1!$G$14:$G$205</c:f>
              <c:numCache>
                <c:ptCount val="192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28.87</c:v>
                </c:pt>
              </c:numCache>
            </c:numRef>
          </c:yVal>
          <c:smooth val="0"/>
        </c:ser>
        <c:axId val="54822938"/>
        <c:axId val="23644395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11472964"/>
        <c:axId val="36147813"/>
      </c:scatterChart>
      <c:valAx>
        <c:axId val="54822938"/>
        <c:scaling>
          <c:orientation val="minMax"/>
          <c:max val="6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644395"/>
        <c:crossesAt val="30"/>
        <c:crossBetween val="midCat"/>
        <c:dispUnits/>
        <c:majorUnit val="1000"/>
        <c:minorUnit val="250"/>
      </c:valAx>
      <c:valAx>
        <c:axId val="23644395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822938"/>
        <c:crosses val="autoZero"/>
        <c:crossBetween val="midCat"/>
        <c:dispUnits/>
        <c:majorUnit val="2"/>
        <c:minorUnit val="0.5"/>
      </c:valAx>
      <c:valAx>
        <c:axId val="11472964"/>
        <c:scaling>
          <c:orientation val="minMax"/>
          <c:max val="19685.0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147813"/>
        <c:crossesAt val="0"/>
        <c:crossBetween val="midCat"/>
        <c:dispUnits/>
        <c:majorUnit val="2500"/>
        <c:minorUnit val="500"/>
      </c:valAx>
      <c:valAx>
        <c:axId val="36147813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72964"/>
        <c:crossesAt val="19685.0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3875"/>
          <c:y val="0.2075"/>
          <c:w val="0.12"/>
          <c:h val="0.0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GARNER VALLEY DIGITAL ARRAY REMOTE DAM SITE
</a:t>
            </a:r>
          </a:p>
        </c:rich>
      </c:tx>
      <c:layout>
        <c:manualLayout>
          <c:xMode val="factor"/>
          <c:yMode val="factor"/>
          <c:x val="-0.0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25"/>
          <c:w val="0.90125"/>
          <c:h val="0.8905"/>
        </c:manualLayout>
      </c:layout>
      <c:scatterChart>
        <c:scatterStyle val="lineMarker"/>
        <c:varyColors val="0"/>
        <c:ser>
          <c:idx val="3"/>
          <c:order val="1"/>
          <c:tx>
            <c:v>R1-R2 Vs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GVDDRR1!$J$14:$J$205</c:f>
              <c:numCache>
                <c:ptCount val="192"/>
                <c:pt idx="0">
                  <c:v>722.022</c:v>
                </c:pt>
                <c:pt idx="1">
                  <c:v>847.458</c:v>
                </c:pt>
                <c:pt idx="2">
                  <c:v>952.381</c:v>
                </c:pt>
                <c:pt idx="3">
                  <c:v>1052.632</c:v>
                </c:pt>
                <c:pt idx="4">
                  <c:v>1000</c:v>
                </c:pt>
                <c:pt idx="5">
                  <c:v>1023.018</c:v>
                </c:pt>
                <c:pt idx="6">
                  <c:v>1294.498</c:v>
                </c:pt>
                <c:pt idx="7">
                  <c:v>1388.889</c:v>
                </c:pt>
                <c:pt idx="8">
                  <c:v>1337.792</c:v>
                </c:pt>
                <c:pt idx="9">
                  <c:v>1294.499</c:v>
                </c:pt>
                <c:pt idx="10">
                  <c:v>1265.823</c:v>
                </c:pt>
                <c:pt idx="11">
                  <c:v>1320.132</c:v>
                </c:pt>
                <c:pt idx="12">
                  <c:v>1418.44</c:v>
                </c:pt>
                <c:pt idx="13">
                  <c:v>1298.701</c:v>
                </c:pt>
                <c:pt idx="14">
                  <c:v>1066.667</c:v>
                </c:pt>
                <c:pt idx="15">
                  <c:v>1123.595</c:v>
                </c:pt>
                <c:pt idx="16">
                  <c:v>1173.021</c:v>
                </c:pt>
                <c:pt idx="17">
                  <c:v>2127.659</c:v>
                </c:pt>
                <c:pt idx="18">
                  <c:v>1932.367</c:v>
                </c:pt>
                <c:pt idx="19">
                  <c:v>1702.128</c:v>
                </c:pt>
                <c:pt idx="20">
                  <c:v>1666.666</c:v>
                </c:pt>
                <c:pt idx="21">
                  <c:v>1869.159</c:v>
                </c:pt>
                <c:pt idx="22">
                  <c:v>1538.461</c:v>
                </c:pt>
                <c:pt idx="23">
                  <c:v>1403.509</c:v>
                </c:pt>
                <c:pt idx="24">
                  <c:v>1646.091</c:v>
                </c:pt>
                <c:pt idx="25">
                  <c:v>1702.128</c:v>
                </c:pt>
                <c:pt idx="26">
                  <c:v>2564.104</c:v>
                </c:pt>
                <c:pt idx="27">
                  <c:v>2614.38</c:v>
                </c:pt>
                <c:pt idx="28">
                  <c:v>2272.727</c:v>
                </c:pt>
                <c:pt idx="29">
                  <c:v>2162.162</c:v>
                </c:pt>
                <c:pt idx="30">
                  <c:v>2173.913</c:v>
                </c:pt>
                <c:pt idx="31">
                  <c:v>2312.139</c:v>
                </c:pt>
                <c:pt idx="32">
                  <c:v>2083.334</c:v>
                </c:pt>
                <c:pt idx="33">
                  <c:v>2580.646</c:v>
                </c:pt>
                <c:pt idx="34">
                  <c:v>2797.202</c:v>
                </c:pt>
                <c:pt idx="35">
                  <c:v>3076.925</c:v>
                </c:pt>
                <c:pt idx="36">
                  <c:v>2072.54</c:v>
                </c:pt>
                <c:pt idx="37">
                  <c:v>2380.952</c:v>
                </c:pt>
                <c:pt idx="38">
                  <c:v>2941.177</c:v>
                </c:pt>
                <c:pt idx="39">
                  <c:v>2272.727</c:v>
                </c:pt>
                <c:pt idx="40">
                  <c:v>2797.202</c:v>
                </c:pt>
                <c:pt idx="41">
                  <c:v>2564.102</c:v>
                </c:pt>
                <c:pt idx="42">
                  <c:v>2312.139</c:v>
                </c:pt>
                <c:pt idx="43">
                  <c:v>2094.241</c:v>
                </c:pt>
                <c:pt idx="44">
                  <c:v>2298.85</c:v>
                </c:pt>
                <c:pt idx="45">
                  <c:v>2020.202</c:v>
                </c:pt>
                <c:pt idx="46">
                  <c:v>2836.878</c:v>
                </c:pt>
                <c:pt idx="47">
                  <c:v>2941.177</c:v>
                </c:pt>
                <c:pt idx="48">
                  <c:v>2985.076</c:v>
                </c:pt>
                <c:pt idx="49">
                  <c:v>2702.702</c:v>
                </c:pt>
                <c:pt idx="50">
                  <c:v>2564.102</c:v>
                </c:pt>
                <c:pt idx="51">
                  <c:v>2702.702</c:v>
                </c:pt>
                <c:pt idx="52">
                  <c:v>2684.564</c:v>
                </c:pt>
                <c:pt idx="53">
                  <c:v>2631.58</c:v>
                </c:pt>
                <c:pt idx="54">
                  <c:v>2801.12</c:v>
                </c:pt>
              </c:numCache>
            </c:numRef>
          </c:xVal>
          <c:yVal>
            <c:numRef>
              <c:f>GVDDRR1!$B$14:$B$205</c:f>
              <c:numCache>
                <c:ptCount val="192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27.3</c:v>
                </c:pt>
              </c:numCache>
            </c:numRef>
          </c:yVal>
          <c:smooth val="0"/>
        </c:ser>
        <c:ser>
          <c:idx val="1"/>
          <c:order val="2"/>
          <c:tx>
            <c:v>S-R1 Vs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GVDDSR1!$H$14:$H$205</c:f>
              <c:numCache>
                <c:ptCount val="192"/>
                <c:pt idx="0">
                  <c:v>866.3967611336031</c:v>
                </c:pt>
                <c:pt idx="1">
                  <c:v>977.1689497716895</c:v>
                </c:pt>
                <c:pt idx="2">
                  <c:v>1014.218009478673</c:v>
                </c:pt>
                <c:pt idx="3">
                  <c:v>1075.3768844221108</c:v>
                </c:pt>
                <c:pt idx="4">
                  <c:v>1182.3204419889503</c:v>
                </c:pt>
                <c:pt idx="5">
                  <c:v>1196.868008948546</c:v>
                </c:pt>
                <c:pt idx="6">
                  <c:v>1108.8082901554403</c:v>
                </c:pt>
                <c:pt idx="7">
                  <c:v>1108.8082901554403</c:v>
                </c:pt>
                <c:pt idx="8">
                  <c:v>1097.4358974358977</c:v>
                </c:pt>
                <c:pt idx="9">
                  <c:v>1144.3850267379682</c:v>
                </c:pt>
                <c:pt idx="10">
                  <c:v>1226.361031518625</c:v>
                </c:pt>
                <c:pt idx="11">
                  <c:v>1270.0296735905047</c:v>
                </c:pt>
                <c:pt idx="12">
                  <c:v>1316.9230769230774</c:v>
                </c:pt>
                <c:pt idx="13">
                  <c:v>1567.7655677655682</c:v>
                </c:pt>
                <c:pt idx="14">
                  <c:v>1754.0983606557375</c:v>
                </c:pt>
                <c:pt idx="15">
                  <c:v>1813.559322033898</c:v>
                </c:pt>
                <c:pt idx="16">
                  <c:v>1783.333333333334</c:v>
                </c:pt>
                <c:pt idx="17">
                  <c:v>1783.333333333334</c:v>
                </c:pt>
                <c:pt idx="18">
                  <c:v>1754.0983606557375</c:v>
                </c:pt>
                <c:pt idx="19">
                  <c:v>1646.153846153846</c:v>
                </c:pt>
                <c:pt idx="20">
                  <c:v>1718.8755020080325</c:v>
                </c:pt>
                <c:pt idx="21">
                  <c:v>1678.43137254902</c:v>
                </c:pt>
                <c:pt idx="22">
                  <c:v>1761.3168724279833</c:v>
                </c:pt>
                <c:pt idx="23">
                  <c:v>1954.3378995433786</c:v>
                </c:pt>
                <c:pt idx="24">
                  <c:v>1945.4545454545453</c:v>
                </c:pt>
                <c:pt idx="25">
                  <c:v>2140.000000000001</c:v>
                </c:pt>
                <c:pt idx="26">
                  <c:v>2229.166666666668</c:v>
                </c:pt>
                <c:pt idx="27">
                  <c:v>2140.000000000001</c:v>
                </c:pt>
                <c:pt idx="28">
                  <c:v>2098.0392156862745</c:v>
                </c:pt>
                <c:pt idx="29">
                  <c:v>2140.000000000001</c:v>
                </c:pt>
                <c:pt idx="30">
                  <c:v>2067.6328502415467</c:v>
                </c:pt>
                <c:pt idx="31">
                  <c:v>1945.4545454545453</c:v>
                </c:pt>
                <c:pt idx="32">
                  <c:v>2229.166666666668</c:v>
                </c:pt>
                <c:pt idx="33">
                  <c:v>2301.0752688172042</c:v>
                </c:pt>
                <c:pt idx="34">
                  <c:v>2326.0869565217404</c:v>
                </c:pt>
                <c:pt idx="35">
                  <c:v>2326.0869565217404</c:v>
                </c:pt>
                <c:pt idx="36">
                  <c:v>2473.988439306359</c:v>
                </c:pt>
                <c:pt idx="37">
                  <c:v>2431.818181818181</c:v>
                </c:pt>
                <c:pt idx="38">
                  <c:v>2431.818181818181</c:v>
                </c:pt>
                <c:pt idx="39">
                  <c:v>2488.372093023256</c:v>
                </c:pt>
                <c:pt idx="40">
                  <c:v>2377.7777777777783</c:v>
                </c:pt>
                <c:pt idx="41">
                  <c:v>2276.595744680851</c:v>
                </c:pt>
                <c:pt idx="42">
                  <c:v>2183.673469387755</c:v>
                </c:pt>
                <c:pt idx="43">
                  <c:v>2161.616161616162</c:v>
                </c:pt>
                <c:pt idx="44">
                  <c:v>2161.616161616162</c:v>
                </c:pt>
                <c:pt idx="45">
                  <c:v>2264.550264550265</c:v>
                </c:pt>
                <c:pt idx="46">
                  <c:v>2532.5443786982246</c:v>
                </c:pt>
                <c:pt idx="47">
                  <c:v>2517.6470588235293</c:v>
                </c:pt>
                <c:pt idx="48">
                  <c:v>2338.7978142076518</c:v>
                </c:pt>
                <c:pt idx="49">
                  <c:v>2431.818181818181</c:v>
                </c:pt>
                <c:pt idx="50">
                  <c:v>2338.7978142076518</c:v>
                </c:pt>
                <c:pt idx="51">
                  <c:v>2326.0869565217404</c:v>
                </c:pt>
                <c:pt idx="52">
                  <c:v>2338.7978142076518</c:v>
                </c:pt>
                <c:pt idx="53">
                  <c:v>2391.0614525139663</c:v>
                </c:pt>
                <c:pt idx="54">
                  <c:v>2494.1724941724938</c:v>
                </c:pt>
              </c:numCache>
            </c:numRef>
          </c:xVal>
          <c:yVal>
            <c:numRef>
              <c:f>GVDDSR1!$G$14:$G$205</c:f>
              <c:numCache>
                <c:ptCount val="192"/>
                <c:pt idx="0">
                  <c:v>2.0700000000000003</c:v>
                </c:pt>
                <c:pt idx="1">
                  <c:v>2.5700000000000003</c:v>
                </c:pt>
                <c:pt idx="2">
                  <c:v>3.0700000000000003</c:v>
                </c:pt>
                <c:pt idx="3">
                  <c:v>3.5700000000000003</c:v>
                </c:pt>
                <c:pt idx="4">
                  <c:v>4.07</c:v>
                </c:pt>
                <c:pt idx="5">
                  <c:v>4.57</c:v>
                </c:pt>
                <c:pt idx="6">
                  <c:v>5.07</c:v>
                </c:pt>
                <c:pt idx="7">
                  <c:v>5.57</c:v>
                </c:pt>
                <c:pt idx="8">
                  <c:v>6.07</c:v>
                </c:pt>
                <c:pt idx="9">
                  <c:v>6.57</c:v>
                </c:pt>
                <c:pt idx="10">
                  <c:v>7.07</c:v>
                </c:pt>
                <c:pt idx="11">
                  <c:v>7.57</c:v>
                </c:pt>
                <c:pt idx="12">
                  <c:v>8.07</c:v>
                </c:pt>
                <c:pt idx="13">
                  <c:v>8.57</c:v>
                </c:pt>
                <c:pt idx="14">
                  <c:v>9.07</c:v>
                </c:pt>
                <c:pt idx="15">
                  <c:v>9.57</c:v>
                </c:pt>
                <c:pt idx="16">
                  <c:v>10.07</c:v>
                </c:pt>
                <c:pt idx="17">
                  <c:v>10.57</c:v>
                </c:pt>
                <c:pt idx="18">
                  <c:v>11.07</c:v>
                </c:pt>
                <c:pt idx="19">
                  <c:v>11.57</c:v>
                </c:pt>
                <c:pt idx="20">
                  <c:v>12.07</c:v>
                </c:pt>
                <c:pt idx="21">
                  <c:v>12.57</c:v>
                </c:pt>
                <c:pt idx="22">
                  <c:v>13.07</c:v>
                </c:pt>
                <c:pt idx="23">
                  <c:v>13.57</c:v>
                </c:pt>
                <c:pt idx="24">
                  <c:v>14.07</c:v>
                </c:pt>
                <c:pt idx="25">
                  <c:v>14.57</c:v>
                </c:pt>
                <c:pt idx="26">
                  <c:v>15.07</c:v>
                </c:pt>
                <c:pt idx="27">
                  <c:v>15.57</c:v>
                </c:pt>
                <c:pt idx="28">
                  <c:v>16.07</c:v>
                </c:pt>
                <c:pt idx="29">
                  <c:v>16.57</c:v>
                </c:pt>
                <c:pt idx="30">
                  <c:v>17.07</c:v>
                </c:pt>
                <c:pt idx="31">
                  <c:v>17.57</c:v>
                </c:pt>
                <c:pt idx="32">
                  <c:v>18.07</c:v>
                </c:pt>
                <c:pt idx="33">
                  <c:v>18.57</c:v>
                </c:pt>
                <c:pt idx="34">
                  <c:v>19.07</c:v>
                </c:pt>
                <c:pt idx="35">
                  <c:v>19.57</c:v>
                </c:pt>
                <c:pt idx="36">
                  <c:v>20.07</c:v>
                </c:pt>
                <c:pt idx="37">
                  <c:v>20.57</c:v>
                </c:pt>
                <c:pt idx="38">
                  <c:v>21.07</c:v>
                </c:pt>
                <c:pt idx="39">
                  <c:v>21.57</c:v>
                </c:pt>
                <c:pt idx="40">
                  <c:v>22.07</c:v>
                </c:pt>
                <c:pt idx="41">
                  <c:v>22.57</c:v>
                </c:pt>
                <c:pt idx="42">
                  <c:v>23.07</c:v>
                </c:pt>
                <c:pt idx="43">
                  <c:v>23.57</c:v>
                </c:pt>
                <c:pt idx="44">
                  <c:v>24.07</c:v>
                </c:pt>
                <c:pt idx="45">
                  <c:v>24.57</c:v>
                </c:pt>
                <c:pt idx="46">
                  <c:v>25.07</c:v>
                </c:pt>
                <c:pt idx="47">
                  <c:v>25.57</c:v>
                </c:pt>
                <c:pt idx="48">
                  <c:v>26.07</c:v>
                </c:pt>
                <c:pt idx="49">
                  <c:v>26.57</c:v>
                </c:pt>
                <c:pt idx="50">
                  <c:v>27.07</c:v>
                </c:pt>
                <c:pt idx="51">
                  <c:v>27.57</c:v>
                </c:pt>
                <c:pt idx="52">
                  <c:v>28.07</c:v>
                </c:pt>
                <c:pt idx="53">
                  <c:v>28.57</c:v>
                </c:pt>
                <c:pt idx="54">
                  <c:v>28.87</c:v>
                </c:pt>
              </c:numCache>
            </c:numRef>
          </c:yVal>
          <c:smooth val="0"/>
        </c:ser>
        <c:axId val="56894862"/>
        <c:axId val="42291711"/>
      </c:scatterChar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5081080"/>
        <c:axId val="3076537"/>
      </c:scatterChart>
      <c:valAx>
        <c:axId val="56894862"/>
        <c:scaling>
          <c:orientation val="minMax"/>
          <c:max val="3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(FEET/SECOND)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high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91711"/>
        <c:crossesAt val="30"/>
        <c:crossBetween val="midCat"/>
        <c:dispUnits/>
        <c:majorUnit val="500"/>
        <c:minorUnit val="100"/>
      </c:valAx>
      <c:valAx>
        <c:axId val="42291711"/>
        <c:scaling>
          <c:orientation val="maxMin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(METERS)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894862"/>
        <c:crosses val="autoZero"/>
        <c:crossBetween val="midCat"/>
        <c:dispUnits/>
        <c:majorUnit val="2"/>
        <c:minorUnit val="0.5"/>
      </c:valAx>
      <c:valAx>
        <c:axId val="45081080"/>
        <c:scaling>
          <c:orientation val="minMax"/>
          <c:max val="11482.9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(METERS/SECOND)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76537"/>
        <c:crossesAt val="0"/>
        <c:crossBetween val="midCat"/>
        <c:dispUnits/>
        <c:majorUnit val="2000"/>
        <c:minorUnit val="500"/>
      </c:valAx>
      <c:valAx>
        <c:axId val="3076537"/>
        <c:scaling>
          <c:orientation val="maxMin"/>
          <c:max val="98.4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high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081080"/>
        <c:crossesAt val="11482.94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3875"/>
          <c:y val="0.2075"/>
          <c:w val="0.12"/>
          <c:h val="0.0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5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0"/>
  </sheetViews>
  <pageMargins left="0.5" right="0.5" top="0.5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5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5" right="0.5" top="0.5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:L16384"/>
    </sheetView>
  </sheetViews>
  <sheetFormatPr defaultColWidth="9.140625" defaultRowHeight="12.75"/>
  <cols>
    <col min="14" max="15" width="9.140625" style="1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3" ht="12.75">
      <c r="A2" t="s">
        <v>99</v>
      </c>
      <c r="B2" t="s">
        <v>6</v>
      </c>
      <c r="C2" t="s">
        <v>7</v>
      </c>
    </row>
    <row r="3" spans="2:3" ht="12.75">
      <c r="B3" t="s">
        <v>8</v>
      </c>
      <c r="C3" t="s">
        <v>7</v>
      </c>
    </row>
    <row r="4" spans="2:3" ht="12.75">
      <c r="B4" t="s">
        <v>9</v>
      </c>
      <c r="C4" t="s">
        <v>7</v>
      </c>
    </row>
    <row r="5" spans="2:3" ht="12.75">
      <c r="B5" t="s">
        <v>10</v>
      </c>
      <c r="C5" t="s">
        <v>7</v>
      </c>
    </row>
    <row r="6" spans="1:2" ht="12.75">
      <c r="A6" s="2">
        <v>35991</v>
      </c>
      <c r="B6" t="s">
        <v>11</v>
      </c>
    </row>
    <row r="7" spans="1:3" ht="12.75">
      <c r="A7" t="s">
        <v>100</v>
      </c>
      <c r="B7" t="s">
        <v>12</v>
      </c>
      <c r="C7">
        <v>-1</v>
      </c>
    </row>
    <row r="8" spans="1:3" ht="12.75">
      <c r="A8" t="s">
        <v>97</v>
      </c>
      <c r="B8" t="s">
        <v>12</v>
      </c>
      <c r="C8">
        <v>-2</v>
      </c>
    </row>
    <row r="9" spans="1:8" ht="12.75">
      <c r="A9">
        <v>0</v>
      </c>
      <c r="B9" t="s">
        <v>13</v>
      </c>
      <c r="C9">
        <v>0</v>
      </c>
      <c r="D9" t="s">
        <v>14</v>
      </c>
      <c r="E9" t="s">
        <v>15</v>
      </c>
      <c r="F9">
        <v>1</v>
      </c>
      <c r="G9" t="s">
        <v>14</v>
      </c>
      <c r="H9" t="s">
        <v>16</v>
      </c>
    </row>
    <row r="11" spans="1:4" ht="12.75">
      <c r="A11">
        <v>55</v>
      </c>
      <c r="B11" t="s">
        <v>17</v>
      </c>
      <c r="C11" t="s">
        <v>18</v>
      </c>
      <c r="D11" t="s">
        <v>4</v>
      </c>
    </row>
    <row r="13" spans="2:11" ht="12.75">
      <c r="B13" t="s">
        <v>19</v>
      </c>
      <c r="C13" t="s">
        <v>20</v>
      </c>
      <c r="D13" t="s">
        <v>21</v>
      </c>
      <c r="E13" t="s">
        <v>22</v>
      </c>
      <c r="F13" t="s">
        <v>23</v>
      </c>
      <c r="G13" t="s">
        <v>24</v>
      </c>
      <c r="H13" t="s">
        <v>25</v>
      </c>
      <c r="I13" t="s">
        <v>26</v>
      </c>
      <c r="J13" t="s">
        <v>27</v>
      </c>
      <c r="K13" t="s">
        <v>28</v>
      </c>
    </row>
    <row r="14" spans="2:12" ht="12.75">
      <c r="B14">
        <v>0.5</v>
      </c>
      <c r="C14" t="s">
        <v>29</v>
      </c>
      <c r="D14">
        <v>7.92</v>
      </c>
      <c r="E14">
        <v>7.7</v>
      </c>
      <c r="G14">
        <v>6.48</v>
      </c>
      <c r="H14">
        <v>6.37</v>
      </c>
      <c r="I14">
        <v>4.625</v>
      </c>
      <c r="J14">
        <v>722.022</v>
      </c>
      <c r="L14">
        <v>-1</v>
      </c>
    </row>
    <row r="15" spans="2:12" ht="12.75">
      <c r="B15">
        <v>1</v>
      </c>
      <c r="C15" t="s">
        <v>30</v>
      </c>
      <c r="D15">
        <v>7.41</v>
      </c>
      <c r="E15">
        <v>7.29</v>
      </c>
      <c r="G15">
        <v>6.23</v>
      </c>
      <c r="H15">
        <v>6.11</v>
      </c>
      <c r="I15">
        <v>4.555</v>
      </c>
      <c r="J15">
        <v>847.458</v>
      </c>
      <c r="L15">
        <v>-2</v>
      </c>
    </row>
    <row r="16" spans="2:12" ht="12.75">
      <c r="B16">
        <v>1.5</v>
      </c>
      <c r="C16" t="s">
        <v>31</v>
      </c>
      <c r="D16">
        <v>7.21</v>
      </c>
      <c r="E16">
        <v>7.1</v>
      </c>
      <c r="F16">
        <v>4.85</v>
      </c>
      <c r="G16">
        <v>6.16</v>
      </c>
      <c r="H16">
        <v>6.05</v>
      </c>
      <c r="I16">
        <v>4.55</v>
      </c>
      <c r="J16">
        <v>952.381</v>
      </c>
      <c r="K16">
        <v>3333.336</v>
      </c>
      <c r="L16">
        <v>-3</v>
      </c>
    </row>
    <row r="17" spans="2:12" ht="12.75">
      <c r="B17">
        <v>2</v>
      </c>
      <c r="C17" t="s">
        <v>32</v>
      </c>
      <c r="D17">
        <v>6.95</v>
      </c>
      <c r="E17">
        <v>6.84</v>
      </c>
      <c r="F17">
        <v>4.855</v>
      </c>
      <c r="G17">
        <v>6.01</v>
      </c>
      <c r="H17">
        <v>5.88</v>
      </c>
      <c r="I17">
        <v>4.55</v>
      </c>
      <c r="J17">
        <v>1052.632</v>
      </c>
      <c r="K17">
        <v>3278.69</v>
      </c>
      <c r="L17">
        <v>-4</v>
      </c>
    </row>
    <row r="18" spans="2:12" ht="12.75">
      <c r="B18">
        <v>2.5</v>
      </c>
      <c r="C18" t="s">
        <v>33</v>
      </c>
      <c r="D18">
        <v>6.85</v>
      </c>
      <c r="E18">
        <v>6.74</v>
      </c>
      <c r="F18">
        <v>4.765</v>
      </c>
      <c r="G18">
        <v>5.86</v>
      </c>
      <c r="H18">
        <v>5.73</v>
      </c>
      <c r="I18">
        <v>4.515</v>
      </c>
      <c r="J18">
        <v>1000</v>
      </c>
      <c r="K18">
        <v>4000</v>
      </c>
      <c r="L18">
        <v>-5</v>
      </c>
    </row>
    <row r="19" spans="2:12" ht="12.75">
      <c r="B19">
        <v>3</v>
      </c>
      <c r="C19" t="s">
        <v>34</v>
      </c>
      <c r="D19">
        <v>6.795</v>
      </c>
      <c r="E19">
        <v>6.61</v>
      </c>
      <c r="F19">
        <v>4.8</v>
      </c>
      <c r="G19">
        <v>5.82</v>
      </c>
      <c r="H19">
        <v>5.63</v>
      </c>
      <c r="I19">
        <v>4.522</v>
      </c>
      <c r="J19">
        <v>1023.018</v>
      </c>
      <c r="K19">
        <v>3597.118</v>
      </c>
      <c r="L19">
        <v>-6</v>
      </c>
    </row>
    <row r="20" spans="2:12" ht="12.75">
      <c r="B20">
        <v>3.5</v>
      </c>
      <c r="C20" t="s">
        <v>35</v>
      </c>
      <c r="D20">
        <v>6.71</v>
      </c>
      <c r="E20">
        <v>6.47</v>
      </c>
      <c r="F20">
        <v>4.79</v>
      </c>
      <c r="G20">
        <v>5.975</v>
      </c>
      <c r="H20">
        <v>5.66</v>
      </c>
      <c r="I20">
        <v>4.536</v>
      </c>
      <c r="J20">
        <v>1294.498</v>
      </c>
      <c r="K20">
        <v>3937.005</v>
      </c>
      <c r="L20">
        <v>-7</v>
      </c>
    </row>
    <row r="21" spans="2:12" ht="12.75">
      <c r="B21">
        <v>4</v>
      </c>
      <c r="C21" t="s">
        <v>36</v>
      </c>
      <c r="D21">
        <v>6.65</v>
      </c>
      <c r="E21">
        <v>6.47</v>
      </c>
      <c r="F21">
        <v>4.742</v>
      </c>
      <c r="G21">
        <v>5.95</v>
      </c>
      <c r="H21">
        <v>5.73</v>
      </c>
      <c r="I21">
        <v>4.486</v>
      </c>
      <c r="J21">
        <v>1388.889</v>
      </c>
      <c r="K21">
        <v>3906.249</v>
      </c>
      <c r="L21">
        <v>-8</v>
      </c>
    </row>
    <row r="22" spans="2:12" ht="12.75">
      <c r="B22">
        <v>4.5</v>
      </c>
      <c r="C22" t="s">
        <v>37</v>
      </c>
      <c r="D22">
        <v>6.66</v>
      </c>
      <c r="E22">
        <v>6.505</v>
      </c>
      <c r="F22">
        <v>4.766</v>
      </c>
      <c r="G22">
        <v>5.93</v>
      </c>
      <c r="H22">
        <v>5.74</v>
      </c>
      <c r="I22">
        <v>4.492</v>
      </c>
      <c r="J22">
        <v>1337.792</v>
      </c>
      <c r="K22">
        <v>3649.633</v>
      </c>
      <c r="L22">
        <v>-9</v>
      </c>
    </row>
    <row r="23" spans="2:12" ht="12.75">
      <c r="B23">
        <v>5</v>
      </c>
      <c r="C23" t="s">
        <v>38</v>
      </c>
      <c r="D23">
        <v>6.62</v>
      </c>
      <c r="E23">
        <v>6.44</v>
      </c>
      <c r="F23">
        <v>4.742</v>
      </c>
      <c r="G23">
        <v>5.86</v>
      </c>
      <c r="H23">
        <v>5.655</v>
      </c>
      <c r="I23">
        <v>4.472</v>
      </c>
      <c r="J23">
        <v>1294.499</v>
      </c>
      <c r="K23">
        <v>3703.704</v>
      </c>
      <c r="L23">
        <v>-10</v>
      </c>
    </row>
    <row r="24" spans="2:12" ht="12.75">
      <c r="B24">
        <v>5.5</v>
      </c>
      <c r="C24" t="s">
        <v>39</v>
      </c>
      <c r="D24">
        <v>6.525</v>
      </c>
      <c r="E24">
        <v>6.34</v>
      </c>
      <c r="F24">
        <v>4.722</v>
      </c>
      <c r="G24">
        <v>5.745</v>
      </c>
      <c r="H24">
        <v>5.54</v>
      </c>
      <c r="I24">
        <v>4.458</v>
      </c>
      <c r="J24">
        <v>1265.823</v>
      </c>
      <c r="K24">
        <v>3787.88</v>
      </c>
      <c r="L24">
        <v>-11</v>
      </c>
    </row>
    <row r="25" spans="2:12" ht="12.75">
      <c r="B25">
        <v>6</v>
      </c>
      <c r="C25" t="s">
        <v>40</v>
      </c>
      <c r="D25">
        <v>6.42</v>
      </c>
      <c r="E25">
        <v>6.235</v>
      </c>
      <c r="F25">
        <v>4.744</v>
      </c>
      <c r="G25">
        <v>5.68</v>
      </c>
      <c r="H25">
        <v>5.46</v>
      </c>
      <c r="I25">
        <v>4.476</v>
      </c>
      <c r="J25">
        <v>1320.132</v>
      </c>
      <c r="K25">
        <v>3731.342</v>
      </c>
      <c r="L25">
        <v>-12</v>
      </c>
    </row>
    <row r="26" spans="2:12" ht="12.75">
      <c r="B26">
        <v>6.5</v>
      </c>
      <c r="C26" t="s">
        <v>41</v>
      </c>
      <c r="D26">
        <v>6.35</v>
      </c>
      <c r="E26">
        <v>6.165</v>
      </c>
      <c r="F26">
        <v>4.678</v>
      </c>
      <c r="G26">
        <v>5.665</v>
      </c>
      <c r="H26">
        <v>5.44</v>
      </c>
      <c r="I26">
        <v>4.422</v>
      </c>
      <c r="J26">
        <v>1418.44</v>
      </c>
      <c r="K26">
        <v>3906.249</v>
      </c>
      <c r="L26">
        <v>-13</v>
      </c>
    </row>
    <row r="27" spans="2:12" ht="12.75">
      <c r="B27">
        <v>7</v>
      </c>
      <c r="C27" t="s">
        <v>42</v>
      </c>
      <c r="D27">
        <v>6.14</v>
      </c>
      <c r="E27">
        <v>6.125</v>
      </c>
      <c r="F27">
        <v>4.73</v>
      </c>
      <c r="G27">
        <v>5.37</v>
      </c>
      <c r="H27">
        <v>5.355</v>
      </c>
      <c r="I27">
        <v>4.46</v>
      </c>
      <c r="J27">
        <v>1298.701</v>
      </c>
      <c r="K27">
        <v>3703.704</v>
      </c>
      <c r="L27">
        <v>-14</v>
      </c>
    </row>
    <row r="28" spans="2:12" ht="12.75">
      <c r="B28">
        <v>7.5</v>
      </c>
      <c r="C28" t="s">
        <v>43</v>
      </c>
      <c r="D28">
        <v>6.19</v>
      </c>
      <c r="E28">
        <v>6.145</v>
      </c>
      <c r="F28">
        <v>4.646</v>
      </c>
      <c r="G28">
        <v>5.23</v>
      </c>
      <c r="H28">
        <v>5.23</v>
      </c>
      <c r="I28">
        <v>4.388</v>
      </c>
      <c r="J28">
        <v>1066.667</v>
      </c>
      <c r="K28">
        <v>3875.97</v>
      </c>
      <c r="L28">
        <v>-15</v>
      </c>
    </row>
    <row r="29" spans="2:12" ht="12.75">
      <c r="B29">
        <v>8</v>
      </c>
      <c r="C29" t="s">
        <v>44</v>
      </c>
      <c r="D29">
        <v>6.135</v>
      </c>
      <c r="E29">
        <v>6.09</v>
      </c>
      <c r="F29">
        <v>4.722</v>
      </c>
      <c r="G29">
        <v>5.205</v>
      </c>
      <c r="H29">
        <v>5.24</v>
      </c>
      <c r="I29">
        <v>4.48</v>
      </c>
      <c r="J29">
        <v>1123.595</v>
      </c>
      <c r="K29">
        <v>4132.229</v>
      </c>
      <c r="L29">
        <v>-16</v>
      </c>
    </row>
    <row r="30" spans="2:12" ht="12.75">
      <c r="B30">
        <v>8.5</v>
      </c>
      <c r="C30" t="s">
        <v>45</v>
      </c>
      <c r="D30">
        <v>6.085</v>
      </c>
      <c r="E30">
        <v>6.005</v>
      </c>
      <c r="F30">
        <v>4.622</v>
      </c>
      <c r="G30">
        <v>5.175</v>
      </c>
      <c r="H30">
        <v>5.21</v>
      </c>
      <c r="I30">
        <v>4.412</v>
      </c>
      <c r="J30">
        <v>1173.021</v>
      </c>
      <c r="K30">
        <v>4761.904</v>
      </c>
      <c r="L30">
        <v>-17</v>
      </c>
    </row>
    <row r="31" spans="2:12" ht="12.75">
      <c r="B31">
        <v>9</v>
      </c>
      <c r="C31" t="s">
        <v>46</v>
      </c>
      <c r="D31">
        <v>5.65</v>
      </c>
      <c r="E31">
        <v>5.65</v>
      </c>
      <c r="F31">
        <v>4.614</v>
      </c>
      <c r="G31">
        <v>5.175</v>
      </c>
      <c r="H31">
        <v>5.185</v>
      </c>
      <c r="I31">
        <v>4.392</v>
      </c>
      <c r="J31">
        <v>2127.659</v>
      </c>
      <c r="K31">
        <v>4504.512</v>
      </c>
      <c r="L31">
        <v>-18</v>
      </c>
    </row>
    <row r="32" spans="2:12" ht="12.75">
      <c r="B32">
        <v>9.5</v>
      </c>
      <c r="C32" t="s">
        <v>47</v>
      </c>
      <c r="D32">
        <v>5.725</v>
      </c>
      <c r="E32">
        <v>5.77</v>
      </c>
      <c r="F32">
        <v>4.648</v>
      </c>
      <c r="G32">
        <v>5.215</v>
      </c>
      <c r="H32">
        <v>5.245</v>
      </c>
      <c r="I32">
        <v>4.394</v>
      </c>
      <c r="J32">
        <v>1932.367</v>
      </c>
      <c r="K32">
        <v>3937.005</v>
      </c>
      <c r="L32">
        <v>-19</v>
      </c>
    </row>
    <row r="33" spans="2:12" ht="12.75">
      <c r="B33">
        <v>10</v>
      </c>
      <c r="C33" t="s">
        <v>48</v>
      </c>
      <c r="D33">
        <v>5.845</v>
      </c>
      <c r="E33">
        <v>5.82</v>
      </c>
      <c r="F33">
        <v>4.592</v>
      </c>
      <c r="G33">
        <v>5.315</v>
      </c>
      <c r="H33">
        <v>5.175</v>
      </c>
      <c r="I33">
        <v>4.394</v>
      </c>
      <c r="J33">
        <v>1702.128</v>
      </c>
      <c r="K33">
        <v>5050.506</v>
      </c>
      <c r="L33">
        <v>-20</v>
      </c>
    </row>
    <row r="34" spans="2:12" ht="12.75">
      <c r="B34">
        <v>10.5</v>
      </c>
      <c r="C34" t="s">
        <v>49</v>
      </c>
      <c r="D34">
        <v>5.855</v>
      </c>
      <c r="E34">
        <v>5.76</v>
      </c>
      <c r="F34">
        <v>4.6</v>
      </c>
      <c r="G34">
        <v>5.285</v>
      </c>
      <c r="H34">
        <v>5.13</v>
      </c>
      <c r="I34">
        <v>4.368</v>
      </c>
      <c r="J34">
        <v>1666.666</v>
      </c>
      <c r="K34">
        <v>4310.347</v>
      </c>
      <c r="L34">
        <v>-21</v>
      </c>
    </row>
    <row r="35" spans="2:12" ht="12.75">
      <c r="B35">
        <v>11</v>
      </c>
      <c r="C35" t="s">
        <v>50</v>
      </c>
      <c r="D35">
        <v>5.83</v>
      </c>
      <c r="E35">
        <v>5.835</v>
      </c>
      <c r="F35">
        <v>4.658</v>
      </c>
      <c r="G35">
        <v>5.36</v>
      </c>
      <c r="H35">
        <v>5.235</v>
      </c>
      <c r="I35">
        <v>4.442</v>
      </c>
      <c r="J35">
        <v>1869.159</v>
      </c>
      <c r="K35">
        <v>4629.628</v>
      </c>
      <c r="L35">
        <v>-22</v>
      </c>
    </row>
    <row r="36" spans="2:12" ht="12.75">
      <c r="B36">
        <v>11.5</v>
      </c>
      <c r="C36" t="s">
        <v>51</v>
      </c>
      <c r="D36">
        <v>5.935</v>
      </c>
      <c r="E36">
        <v>5.815</v>
      </c>
      <c r="F36">
        <v>4.56</v>
      </c>
      <c r="G36">
        <v>5.325</v>
      </c>
      <c r="H36">
        <v>5.125</v>
      </c>
      <c r="I36">
        <v>4.346</v>
      </c>
      <c r="J36">
        <v>1538.461</v>
      </c>
      <c r="K36">
        <v>4672.903</v>
      </c>
      <c r="L36">
        <v>-23</v>
      </c>
    </row>
    <row r="37" spans="2:12" ht="12.75">
      <c r="B37">
        <v>12</v>
      </c>
      <c r="C37" t="s">
        <v>52</v>
      </c>
      <c r="D37">
        <v>5.73</v>
      </c>
      <c r="E37">
        <v>5.805</v>
      </c>
      <c r="F37">
        <v>4.546</v>
      </c>
      <c r="G37">
        <v>5.065</v>
      </c>
      <c r="H37">
        <v>5.045</v>
      </c>
      <c r="I37">
        <v>4.334</v>
      </c>
      <c r="J37">
        <v>1403.509</v>
      </c>
      <c r="K37">
        <v>4716.983</v>
      </c>
      <c r="L37">
        <v>-24</v>
      </c>
    </row>
    <row r="38" spans="2:12" ht="12.75">
      <c r="B38">
        <v>12.5</v>
      </c>
      <c r="C38" t="s">
        <v>53</v>
      </c>
      <c r="D38">
        <v>5.615</v>
      </c>
      <c r="E38">
        <v>5.74</v>
      </c>
      <c r="F38">
        <v>4.54</v>
      </c>
      <c r="G38">
        <v>5.1</v>
      </c>
      <c r="H38">
        <v>5.04</v>
      </c>
      <c r="I38">
        <v>4.332</v>
      </c>
      <c r="J38">
        <v>1646.091</v>
      </c>
      <c r="K38">
        <v>4807.688</v>
      </c>
      <c r="L38">
        <v>-25</v>
      </c>
    </row>
    <row r="39" spans="2:12" ht="12.75">
      <c r="B39">
        <v>13</v>
      </c>
      <c r="C39" t="s">
        <v>54</v>
      </c>
      <c r="D39">
        <v>5.605</v>
      </c>
      <c r="E39">
        <v>5.58</v>
      </c>
      <c r="F39">
        <v>4.552</v>
      </c>
      <c r="G39">
        <v>5.005</v>
      </c>
      <c r="H39">
        <v>5.005</v>
      </c>
      <c r="I39">
        <v>4.328</v>
      </c>
      <c r="J39">
        <v>1702.128</v>
      </c>
      <c r="K39">
        <v>4464.286</v>
      </c>
      <c r="L39">
        <v>-26</v>
      </c>
    </row>
    <row r="40" spans="2:12" ht="12.75">
      <c r="B40">
        <v>13.5</v>
      </c>
      <c r="C40" t="s">
        <v>55</v>
      </c>
      <c r="D40">
        <v>5.27</v>
      </c>
      <c r="E40">
        <v>5.325</v>
      </c>
      <c r="F40">
        <v>4.548</v>
      </c>
      <c r="G40">
        <v>4.89</v>
      </c>
      <c r="H40">
        <v>4.925</v>
      </c>
      <c r="I40">
        <v>4.332</v>
      </c>
      <c r="J40">
        <v>2564.104</v>
      </c>
      <c r="K40">
        <v>4629.628</v>
      </c>
      <c r="L40">
        <v>-27</v>
      </c>
    </row>
    <row r="41" spans="2:12" ht="12.75">
      <c r="B41">
        <v>14</v>
      </c>
      <c r="C41" t="s">
        <v>56</v>
      </c>
      <c r="D41">
        <v>5.375</v>
      </c>
      <c r="E41">
        <v>5.335</v>
      </c>
      <c r="F41">
        <v>4.536</v>
      </c>
      <c r="G41">
        <v>4.965</v>
      </c>
      <c r="H41">
        <v>4.98</v>
      </c>
      <c r="I41">
        <v>4.332</v>
      </c>
      <c r="J41">
        <v>2614.38</v>
      </c>
      <c r="K41">
        <v>4901.961</v>
      </c>
      <c r="L41">
        <v>-28</v>
      </c>
    </row>
    <row r="42" spans="2:12" ht="12.75">
      <c r="B42">
        <v>14.5</v>
      </c>
      <c r="C42" t="s">
        <v>57</v>
      </c>
      <c r="D42">
        <v>5.48</v>
      </c>
      <c r="E42">
        <v>5.37</v>
      </c>
      <c r="F42">
        <v>4.534</v>
      </c>
      <c r="G42">
        <v>5.015</v>
      </c>
      <c r="H42">
        <v>4.955</v>
      </c>
      <c r="I42">
        <v>4.32</v>
      </c>
      <c r="J42">
        <v>2272.727</v>
      </c>
      <c r="K42">
        <v>4672.903</v>
      </c>
      <c r="L42">
        <v>-29</v>
      </c>
    </row>
    <row r="43" spans="2:12" ht="12.75">
      <c r="B43">
        <v>15</v>
      </c>
      <c r="C43" t="s">
        <v>98</v>
      </c>
      <c r="D43">
        <v>5.455</v>
      </c>
      <c r="E43">
        <v>5.4</v>
      </c>
      <c r="F43">
        <v>4.526</v>
      </c>
      <c r="G43">
        <v>4.99</v>
      </c>
      <c r="H43">
        <v>4.94</v>
      </c>
      <c r="I43">
        <v>4.312</v>
      </c>
      <c r="J43">
        <v>2162.162</v>
      </c>
      <c r="K43">
        <v>4672.892</v>
      </c>
      <c r="L43">
        <v>-30</v>
      </c>
    </row>
    <row r="44" spans="2:12" ht="12.75">
      <c r="B44">
        <v>15.5</v>
      </c>
      <c r="C44" t="s">
        <v>58</v>
      </c>
      <c r="D44">
        <v>5.46</v>
      </c>
      <c r="E44">
        <v>5.425</v>
      </c>
      <c r="F44">
        <v>4.526</v>
      </c>
      <c r="G44">
        <v>5</v>
      </c>
      <c r="H44">
        <v>4.965</v>
      </c>
      <c r="I44">
        <v>4.328</v>
      </c>
      <c r="J44">
        <v>2173.913</v>
      </c>
      <c r="K44">
        <v>5050.506</v>
      </c>
      <c r="L44">
        <v>-31</v>
      </c>
    </row>
    <row r="45" spans="2:12" ht="12.75">
      <c r="B45">
        <v>16</v>
      </c>
      <c r="C45" t="s">
        <v>59</v>
      </c>
      <c r="D45">
        <v>5.5</v>
      </c>
      <c r="E45">
        <v>5.435</v>
      </c>
      <c r="F45">
        <v>4.578</v>
      </c>
      <c r="G45">
        <v>5.06</v>
      </c>
      <c r="H45">
        <v>5.01</v>
      </c>
      <c r="I45">
        <v>4.378</v>
      </c>
      <c r="J45">
        <v>2312.139</v>
      </c>
      <c r="K45">
        <v>4999.993</v>
      </c>
      <c r="L45">
        <v>-32</v>
      </c>
    </row>
    <row r="46" spans="2:12" ht="12.75">
      <c r="B46">
        <v>16.5</v>
      </c>
      <c r="C46" t="s">
        <v>60</v>
      </c>
      <c r="D46">
        <v>5.45</v>
      </c>
      <c r="E46">
        <v>5.43</v>
      </c>
      <c r="F46">
        <v>4.542</v>
      </c>
      <c r="G46">
        <v>5.01</v>
      </c>
      <c r="H46">
        <v>4.91</v>
      </c>
      <c r="I46">
        <v>4.336</v>
      </c>
      <c r="J46">
        <v>2083.334</v>
      </c>
      <c r="K46">
        <v>4854.373</v>
      </c>
      <c r="L46">
        <v>-33</v>
      </c>
    </row>
    <row r="47" spans="2:12" ht="12.75">
      <c r="B47">
        <v>17</v>
      </c>
      <c r="C47" t="s">
        <v>61</v>
      </c>
      <c r="D47">
        <v>5.35</v>
      </c>
      <c r="E47">
        <v>5.31</v>
      </c>
      <c r="F47">
        <v>4.526</v>
      </c>
      <c r="G47">
        <v>4.945</v>
      </c>
      <c r="H47">
        <v>4.94</v>
      </c>
      <c r="I47">
        <v>4.316</v>
      </c>
      <c r="J47">
        <v>2580.646</v>
      </c>
      <c r="K47">
        <v>4761.904</v>
      </c>
      <c r="L47">
        <v>-34</v>
      </c>
    </row>
    <row r="48" spans="2:12" ht="12.75">
      <c r="B48">
        <v>17.5</v>
      </c>
      <c r="C48" t="s">
        <v>62</v>
      </c>
      <c r="D48">
        <v>5.275</v>
      </c>
      <c r="E48">
        <v>5.275</v>
      </c>
      <c r="F48">
        <v>4.516</v>
      </c>
      <c r="G48">
        <v>4.915</v>
      </c>
      <c r="H48">
        <v>4.92</v>
      </c>
      <c r="I48">
        <v>4.296</v>
      </c>
      <c r="J48">
        <v>2797.202</v>
      </c>
      <c r="K48">
        <v>4545.459</v>
      </c>
      <c r="L48">
        <v>-35</v>
      </c>
    </row>
    <row r="49" spans="2:12" ht="12.75">
      <c r="B49">
        <v>18</v>
      </c>
      <c r="C49" t="s">
        <v>63</v>
      </c>
      <c r="D49">
        <v>5.245</v>
      </c>
      <c r="E49">
        <v>5.265</v>
      </c>
      <c r="F49">
        <v>4.5</v>
      </c>
      <c r="G49">
        <v>4.96</v>
      </c>
      <c r="H49">
        <v>4.9</v>
      </c>
      <c r="I49">
        <v>4.266</v>
      </c>
      <c r="J49">
        <v>3076.925</v>
      </c>
      <c r="K49">
        <v>4273.5</v>
      </c>
      <c r="L49">
        <v>-36</v>
      </c>
    </row>
    <row r="50" spans="2:12" ht="12.75">
      <c r="B50">
        <v>18.5</v>
      </c>
      <c r="C50" t="s">
        <v>64</v>
      </c>
      <c r="D50">
        <v>5.345</v>
      </c>
      <c r="E50">
        <v>6.125</v>
      </c>
      <c r="F50">
        <v>4.532</v>
      </c>
      <c r="G50">
        <v>4.88</v>
      </c>
      <c r="H50">
        <v>5.625</v>
      </c>
      <c r="I50">
        <v>4.3</v>
      </c>
      <c r="J50">
        <v>2072.54</v>
      </c>
      <c r="K50">
        <v>4310.347</v>
      </c>
      <c r="L50">
        <v>-37</v>
      </c>
    </row>
    <row r="51" spans="2:12" ht="12.75">
      <c r="B51">
        <v>19</v>
      </c>
      <c r="C51" t="s">
        <v>65</v>
      </c>
      <c r="D51">
        <v>5.315</v>
      </c>
      <c r="E51">
        <v>5.34</v>
      </c>
      <c r="F51">
        <v>4.482</v>
      </c>
      <c r="G51">
        <v>4.9</v>
      </c>
      <c r="H51">
        <v>4.915</v>
      </c>
      <c r="I51">
        <v>4.268</v>
      </c>
      <c r="J51">
        <v>2380.952</v>
      </c>
      <c r="K51">
        <v>4672.903</v>
      </c>
      <c r="L51">
        <v>-38</v>
      </c>
    </row>
    <row r="52" spans="2:12" ht="12.75">
      <c r="B52">
        <v>19.5</v>
      </c>
      <c r="C52" t="s">
        <v>66</v>
      </c>
      <c r="D52">
        <v>5.235</v>
      </c>
      <c r="E52">
        <v>5.255</v>
      </c>
      <c r="F52">
        <v>4.458</v>
      </c>
      <c r="G52">
        <v>4.905</v>
      </c>
      <c r="H52">
        <v>4.905</v>
      </c>
      <c r="I52">
        <v>4.264</v>
      </c>
      <c r="J52">
        <v>2941.177</v>
      </c>
      <c r="K52">
        <v>5154.633</v>
      </c>
      <c r="L52">
        <v>-39</v>
      </c>
    </row>
    <row r="53" spans="2:12" ht="12.75">
      <c r="B53">
        <v>20</v>
      </c>
      <c r="C53" t="s">
        <v>67</v>
      </c>
      <c r="D53">
        <v>5.37</v>
      </c>
      <c r="E53">
        <v>5.57</v>
      </c>
      <c r="F53">
        <v>4.458</v>
      </c>
      <c r="G53">
        <v>4.87</v>
      </c>
      <c r="H53">
        <v>5.19</v>
      </c>
      <c r="I53">
        <v>4.266</v>
      </c>
      <c r="J53">
        <v>2272.727</v>
      </c>
      <c r="K53">
        <v>5208.323</v>
      </c>
      <c r="L53">
        <v>-40</v>
      </c>
    </row>
    <row r="54" spans="2:12" ht="12.75">
      <c r="B54">
        <v>20.5</v>
      </c>
      <c r="C54" t="s">
        <v>68</v>
      </c>
      <c r="D54">
        <v>5.28</v>
      </c>
      <c r="E54">
        <v>5.27</v>
      </c>
      <c r="F54">
        <v>4.46</v>
      </c>
      <c r="G54">
        <v>4.91</v>
      </c>
      <c r="H54">
        <v>4.925</v>
      </c>
      <c r="I54">
        <v>4.268</v>
      </c>
      <c r="J54">
        <v>2797.202</v>
      </c>
      <c r="K54">
        <v>5208.336</v>
      </c>
      <c r="L54">
        <v>-41</v>
      </c>
    </row>
    <row r="55" spans="2:12" ht="12.75">
      <c r="B55">
        <v>21</v>
      </c>
      <c r="C55" t="s">
        <v>69</v>
      </c>
      <c r="D55">
        <v>5.28</v>
      </c>
      <c r="E55">
        <v>5.315</v>
      </c>
      <c r="F55">
        <v>4.462</v>
      </c>
      <c r="G55">
        <v>4.895</v>
      </c>
      <c r="H55">
        <v>4.92</v>
      </c>
      <c r="I55">
        <v>4.266</v>
      </c>
      <c r="J55">
        <v>2564.102</v>
      </c>
      <c r="K55">
        <v>5102.038</v>
      </c>
      <c r="L55">
        <v>-42</v>
      </c>
    </row>
    <row r="56" spans="2:12" ht="12.75">
      <c r="B56">
        <v>21.5</v>
      </c>
      <c r="C56" t="s">
        <v>70</v>
      </c>
      <c r="D56">
        <v>5.39</v>
      </c>
      <c r="E56">
        <v>5.39</v>
      </c>
      <c r="F56">
        <v>4.466</v>
      </c>
      <c r="G56">
        <v>4.96</v>
      </c>
      <c r="H56">
        <v>4.955</v>
      </c>
      <c r="I56">
        <v>4.27</v>
      </c>
      <c r="J56">
        <v>2312.139</v>
      </c>
      <c r="K56">
        <v>5102.038</v>
      </c>
      <c r="L56">
        <v>-43</v>
      </c>
    </row>
    <row r="57" spans="2:12" ht="12.75">
      <c r="B57">
        <v>22</v>
      </c>
      <c r="C57" t="s">
        <v>71</v>
      </c>
      <c r="D57">
        <v>5.405</v>
      </c>
      <c r="E57">
        <v>5.41</v>
      </c>
      <c r="F57">
        <v>4.466</v>
      </c>
      <c r="G57">
        <v>4.92</v>
      </c>
      <c r="H57">
        <v>4.94</v>
      </c>
      <c r="I57">
        <v>4.282</v>
      </c>
      <c r="J57">
        <v>2094.241</v>
      </c>
      <c r="K57">
        <v>5434.782</v>
      </c>
      <c r="L57">
        <v>-44</v>
      </c>
    </row>
    <row r="58" spans="2:12" ht="12.75">
      <c r="B58">
        <v>22.5</v>
      </c>
      <c r="C58" t="s">
        <v>72</v>
      </c>
      <c r="D58">
        <v>5.385</v>
      </c>
      <c r="E58">
        <v>5.33</v>
      </c>
      <c r="F58">
        <v>4.468</v>
      </c>
      <c r="G58">
        <v>4.955</v>
      </c>
      <c r="H58">
        <v>4.89</v>
      </c>
      <c r="I58">
        <v>4.294</v>
      </c>
      <c r="J58">
        <v>2298.85</v>
      </c>
      <c r="K58">
        <v>5747.133</v>
      </c>
      <c r="L58">
        <v>-45</v>
      </c>
    </row>
    <row r="59" spans="2:12" ht="12.75">
      <c r="B59">
        <v>23</v>
      </c>
      <c r="C59" t="s">
        <v>73</v>
      </c>
      <c r="D59">
        <v>5.4</v>
      </c>
      <c r="E59">
        <v>5.365</v>
      </c>
      <c r="F59">
        <v>4.482</v>
      </c>
      <c r="G59">
        <v>4.89</v>
      </c>
      <c r="H59">
        <v>4.885</v>
      </c>
      <c r="I59">
        <v>4.286</v>
      </c>
      <c r="J59">
        <v>2020.202</v>
      </c>
      <c r="K59">
        <v>5102.038</v>
      </c>
      <c r="L59">
        <v>-46</v>
      </c>
    </row>
    <row r="60" spans="2:12" ht="12.75">
      <c r="B60">
        <v>23.5</v>
      </c>
      <c r="C60" t="s">
        <v>74</v>
      </c>
      <c r="D60">
        <v>5.195</v>
      </c>
      <c r="E60">
        <v>5.215</v>
      </c>
      <c r="F60">
        <v>4.496</v>
      </c>
      <c r="G60">
        <v>4.855</v>
      </c>
      <c r="H60">
        <v>4.85</v>
      </c>
      <c r="I60">
        <v>4.278</v>
      </c>
      <c r="J60">
        <v>2836.878</v>
      </c>
      <c r="K60">
        <v>4587.157</v>
      </c>
      <c r="L60">
        <v>-47</v>
      </c>
    </row>
    <row r="61" spans="2:12" ht="12.75">
      <c r="B61">
        <v>24</v>
      </c>
      <c r="C61" t="s">
        <v>75</v>
      </c>
      <c r="D61">
        <v>5.14</v>
      </c>
      <c r="E61">
        <v>5.22</v>
      </c>
      <c r="F61">
        <v>4.494</v>
      </c>
      <c r="G61">
        <v>4.865</v>
      </c>
      <c r="H61">
        <v>4.815</v>
      </c>
      <c r="I61">
        <v>4.286</v>
      </c>
      <c r="J61">
        <v>2941.177</v>
      </c>
      <c r="K61">
        <v>4807.688</v>
      </c>
      <c r="L61">
        <v>-48</v>
      </c>
    </row>
    <row r="62" spans="2:12" ht="12.75">
      <c r="B62">
        <v>24.5</v>
      </c>
      <c r="C62" t="s">
        <v>92</v>
      </c>
      <c r="D62">
        <v>5.195</v>
      </c>
      <c r="E62">
        <v>5.24</v>
      </c>
      <c r="F62">
        <v>4.482</v>
      </c>
      <c r="G62">
        <v>4.885</v>
      </c>
      <c r="H62">
        <v>4.88</v>
      </c>
      <c r="I62">
        <v>4.286</v>
      </c>
      <c r="J62">
        <v>2985.076</v>
      </c>
      <c r="K62">
        <v>5102.038</v>
      </c>
      <c r="L62">
        <v>-49</v>
      </c>
    </row>
    <row r="63" spans="2:12" ht="12.75">
      <c r="B63">
        <v>25</v>
      </c>
      <c r="C63" t="s">
        <v>93</v>
      </c>
      <c r="D63">
        <v>5.21</v>
      </c>
      <c r="E63">
        <v>5.215</v>
      </c>
      <c r="F63">
        <v>4.458</v>
      </c>
      <c r="G63">
        <v>4.835</v>
      </c>
      <c r="H63">
        <v>4.85</v>
      </c>
      <c r="I63">
        <v>4.264</v>
      </c>
      <c r="J63">
        <v>2702.702</v>
      </c>
      <c r="K63">
        <v>5154.633</v>
      </c>
      <c r="L63">
        <v>-50</v>
      </c>
    </row>
    <row r="64" spans="2:12" ht="12.75">
      <c r="B64">
        <v>25.5</v>
      </c>
      <c r="C64" t="s">
        <v>94</v>
      </c>
      <c r="D64">
        <v>5.23</v>
      </c>
      <c r="E64">
        <v>5.245</v>
      </c>
      <c r="F64">
        <v>4.472</v>
      </c>
      <c r="G64">
        <v>4.85</v>
      </c>
      <c r="H64">
        <v>4.845</v>
      </c>
      <c r="I64">
        <v>4.27</v>
      </c>
      <c r="J64">
        <v>2564.102</v>
      </c>
      <c r="K64">
        <v>4950.492</v>
      </c>
      <c r="L64">
        <v>-51</v>
      </c>
    </row>
    <row r="65" spans="2:12" ht="12.75">
      <c r="B65">
        <v>26</v>
      </c>
      <c r="C65" t="s">
        <v>95</v>
      </c>
      <c r="D65">
        <v>5.215</v>
      </c>
      <c r="E65">
        <v>5.22</v>
      </c>
      <c r="F65">
        <v>4.454</v>
      </c>
      <c r="G65">
        <v>4.845</v>
      </c>
      <c r="H65">
        <v>4.85</v>
      </c>
      <c r="I65">
        <v>4.268</v>
      </c>
      <c r="J65">
        <v>2702.702</v>
      </c>
      <c r="K65">
        <v>5376.348</v>
      </c>
      <c r="L65">
        <v>-52</v>
      </c>
    </row>
    <row r="66" spans="2:12" ht="12.75">
      <c r="B66">
        <v>26.5</v>
      </c>
      <c r="C66" t="s">
        <v>96</v>
      </c>
      <c r="D66">
        <v>5.21</v>
      </c>
      <c r="E66">
        <v>5.21</v>
      </c>
      <c r="F66">
        <v>4.442</v>
      </c>
      <c r="G66">
        <v>4.84</v>
      </c>
      <c r="H66">
        <v>4.835</v>
      </c>
      <c r="I66">
        <v>4.258</v>
      </c>
      <c r="J66">
        <v>2684.564</v>
      </c>
      <c r="K66">
        <v>5434.782</v>
      </c>
      <c r="L66">
        <v>-53</v>
      </c>
    </row>
    <row r="67" spans="2:12" ht="12.75">
      <c r="B67">
        <v>27</v>
      </c>
      <c r="C67" t="s">
        <v>101</v>
      </c>
      <c r="D67">
        <v>5.205</v>
      </c>
      <c r="E67">
        <v>5.205</v>
      </c>
      <c r="F67">
        <v>4.47</v>
      </c>
      <c r="G67">
        <v>4.82</v>
      </c>
      <c r="H67">
        <v>4.83</v>
      </c>
      <c r="I67">
        <v>4.268</v>
      </c>
      <c r="J67">
        <v>2631.58</v>
      </c>
      <c r="K67">
        <v>4950.503</v>
      </c>
      <c r="L67">
        <v>-54</v>
      </c>
    </row>
    <row r="68" spans="2:12" ht="12.75">
      <c r="B68">
        <v>27.3</v>
      </c>
      <c r="C68" t="s">
        <v>102</v>
      </c>
      <c r="D68">
        <v>5.136</v>
      </c>
      <c r="E68">
        <v>5.15</v>
      </c>
      <c r="F68">
        <v>4.442</v>
      </c>
      <c r="G68">
        <v>4.778</v>
      </c>
      <c r="H68">
        <v>4.794</v>
      </c>
      <c r="I68">
        <v>4.258</v>
      </c>
      <c r="J68">
        <v>2801.12</v>
      </c>
      <c r="K68">
        <v>5434.782</v>
      </c>
      <c r="L68">
        <v>-55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6"/>
  <sheetViews>
    <sheetView workbookViewId="0" topLeftCell="K1">
      <selection activeCell="M1" sqref="M1:W16384"/>
    </sheetView>
  </sheetViews>
  <sheetFormatPr defaultColWidth="9.140625" defaultRowHeight="12.75"/>
  <cols>
    <col min="1" max="12" width="12.57421875" style="0" customWidth="1"/>
  </cols>
  <sheetData>
    <row r="1" spans="13:18" ht="12.75"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</row>
    <row r="2" spans="13:15" ht="12.75">
      <c r="M2" t="s">
        <v>99</v>
      </c>
      <c r="N2" t="s">
        <v>6</v>
      </c>
      <c r="O2" t="s">
        <v>7</v>
      </c>
    </row>
    <row r="3" spans="14:15" ht="12.75">
      <c r="N3" t="s">
        <v>8</v>
      </c>
      <c r="O3" t="s">
        <v>7</v>
      </c>
    </row>
    <row r="4" spans="14:15" ht="12.75">
      <c r="N4" t="s">
        <v>9</v>
      </c>
      <c r="O4" t="s">
        <v>7</v>
      </c>
    </row>
    <row r="5" spans="14:15" ht="12.75">
      <c r="N5" t="s">
        <v>10</v>
      </c>
      <c r="O5" t="s">
        <v>7</v>
      </c>
    </row>
    <row r="6" spans="13:14" ht="12.75">
      <c r="M6" s="2">
        <v>35991</v>
      </c>
      <c r="N6" t="s">
        <v>11</v>
      </c>
    </row>
    <row r="7" spans="13:15" ht="12.75">
      <c r="M7" t="s">
        <v>100</v>
      </c>
      <c r="N7" t="s">
        <v>12</v>
      </c>
      <c r="O7">
        <v>-1</v>
      </c>
    </row>
    <row r="8" spans="13:15" ht="12.75">
      <c r="M8" t="s">
        <v>97</v>
      </c>
      <c r="N8" t="s">
        <v>12</v>
      </c>
      <c r="O8">
        <v>-2</v>
      </c>
    </row>
    <row r="9" spans="13:20" ht="12.75">
      <c r="M9">
        <v>0</v>
      </c>
      <c r="N9" t="s">
        <v>13</v>
      </c>
      <c r="O9">
        <v>0</v>
      </c>
      <c r="P9" t="s">
        <v>14</v>
      </c>
      <c r="Q9" t="s">
        <v>15</v>
      </c>
      <c r="R9">
        <v>1</v>
      </c>
      <c r="S9" t="s">
        <v>14</v>
      </c>
      <c r="T9" t="s">
        <v>16</v>
      </c>
    </row>
    <row r="10" spans="1:3" ht="12.75">
      <c r="A10" s="3" t="s">
        <v>76</v>
      </c>
      <c r="C10" s="4">
        <v>3.85</v>
      </c>
    </row>
    <row r="11" spans="1:16" ht="12.75">
      <c r="A11" s="3" t="s">
        <v>77</v>
      </c>
      <c r="C11" s="4">
        <v>2.14</v>
      </c>
      <c r="M11">
        <v>55</v>
      </c>
      <c r="N11" t="s">
        <v>17</v>
      </c>
      <c r="O11" t="s">
        <v>18</v>
      </c>
      <c r="P11" t="s">
        <v>4</v>
      </c>
    </row>
    <row r="12" spans="5:12" ht="12.75">
      <c r="E12" t="s">
        <v>78</v>
      </c>
      <c r="F12" t="s">
        <v>78</v>
      </c>
      <c r="G12" t="s">
        <v>78</v>
      </c>
      <c r="H12" t="s">
        <v>79</v>
      </c>
      <c r="I12" t="s">
        <v>79</v>
      </c>
      <c r="J12" t="s">
        <v>78</v>
      </c>
      <c r="K12" t="s">
        <v>79</v>
      </c>
      <c r="L12" t="s">
        <v>79</v>
      </c>
    </row>
    <row r="13" spans="1:22" ht="12.75">
      <c r="A13" s="3" t="s">
        <v>80</v>
      </c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89</v>
      </c>
      <c r="K13" s="3" t="s">
        <v>90</v>
      </c>
      <c r="L13" s="3" t="s">
        <v>91</v>
      </c>
      <c r="M13" t="s">
        <v>19</v>
      </c>
      <c r="N13" t="s">
        <v>20</v>
      </c>
      <c r="O13" t="s">
        <v>21</v>
      </c>
      <c r="P13" t="s">
        <v>22</v>
      </c>
      <c r="Q13" t="s">
        <v>23</v>
      </c>
      <c r="R13" t="s">
        <v>24</v>
      </c>
      <c r="S13" t="s">
        <v>25</v>
      </c>
      <c r="T13" t="s">
        <v>26</v>
      </c>
      <c r="U13" t="s">
        <v>27</v>
      </c>
      <c r="V13" t="s">
        <v>28</v>
      </c>
    </row>
    <row r="14" spans="1:23" ht="12.75">
      <c r="A14" s="4">
        <v>0</v>
      </c>
      <c r="B14" s="4">
        <f aca="true" t="shared" si="0" ref="B14:B68">M14</f>
        <v>0.5</v>
      </c>
      <c r="C14" s="4">
        <f aca="true" t="shared" si="1" ref="C14:C68">R14</f>
        <v>6.32</v>
      </c>
      <c r="D14" s="4">
        <f aca="true" t="shared" si="2" ref="D14:D68">T14</f>
        <v>4.475</v>
      </c>
      <c r="E14" s="4">
        <f aca="true" t="shared" si="3" ref="E14:F33">$A14+C14-$C$10</f>
        <v>2.47</v>
      </c>
      <c r="F14" s="4">
        <f t="shared" si="3"/>
        <v>0.6249999999999996</v>
      </c>
      <c r="G14" s="4">
        <f>$B14+0.5+($C$11/2)</f>
        <v>2.0700000000000003</v>
      </c>
      <c r="H14" s="5">
        <f>1000*($C$11/E14)</f>
        <v>866.3967611336031</v>
      </c>
      <c r="I14" s="5">
        <f aca="true" t="shared" si="4" ref="H14:I33">1000*($C$11/F14)</f>
        <v>3424.0000000000027</v>
      </c>
      <c r="J14" s="6">
        <f>G14/0.3048</f>
        <v>6.791338582677166</v>
      </c>
      <c r="K14" s="5">
        <f>H14/0.3048</f>
        <v>2842.5090588372805</v>
      </c>
      <c r="L14" s="5">
        <f>I14/0.3048</f>
        <v>11233.595800524943</v>
      </c>
      <c r="M14">
        <v>0.5</v>
      </c>
      <c r="N14" t="s">
        <v>29</v>
      </c>
      <c r="O14">
        <v>7.92</v>
      </c>
      <c r="P14">
        <v>7.7</v>
      </c>
      <c r="R14">
        <v>6.32</v>
      </c>
      <c r="S14">
        <v>6.37</v>
      </c>
      <c r="T14">
        <v>4.475</v>
      </c>
      <c r="U14">
        <v>682.594</v>
      </c>
      <c r="W14">
        <v>-1</v>
      </c>
    </row>
    <row r="15" spans="1:23" ht="12.75">
      <c r="A15" s="4">
        <v>0</v>
      </c>
      <c r="B15" s="4">
        <f t="shared" si="0"/>
        <v>1</v>
      </c>
      <c r="C15" s="4">
        <f t="shared" si="1"/>
        <v>6.04</v>
      </c>
      <c r="D15" s="4">
        <f t="shared" si="2"/>
        <v>4.48</v>
      </c>
      <c r="E15" s="4">
        <f t="shared" si="3"/>
        <v>2.19</v>
      </c>
      <c r="F15" s="4">
        <f t="shared" si="3"/>
        <v>0.6300000000000003</v>
      </c>
      <c r="G15" s="4">
        <f aca="true" t="shared" si="5" ref="G15:G68">$B15+0.5+($C$11/2)</f>
        <v>2.5700000000000003</v>
      </c>
      <c r="H15" s="5">
        <f>1000*($C$11/E15)</f>
        <v>977.1689497716895</v>
      </c>
      <c r="I15" s="5">
        <f t="shared" si="4"/>
        <v>3396.8253968253953</v>
      </c>
      <c r="J15" s="6">
        <f aca="true" t="shared" si="6" ref="J15:L66">G15/0.3048</f>
        <v>8.431758530183728</v>
      </c>
      <c r="K15" s="5">
        <f>H15/0.3048</f>
        <v>3205.934874579034</v>
      </c>
      <c r="L15" s="5">
        <f>I15/0.3048</f>
        <v>11144.44027829854</v>
      </c>
      <c r="M15">
        <v>1</v>
      </c>
      <c r="N15" t="s">
        <v>30</v>
      </c>
      <c r="O15">
        <v>7.41</v>
      </c>
      <c r="P15">
        <v>7.29</v>
      </c>
      <c r="R15">
        <v>6.04</v>
      </c>
      <c r="S15">
        <v>6.11</v>
      </c>
      <c r="T15">
        <v>4.48</v>
      </c>
      <c r="U15">
        <v>784.314</v>
      </c>
      <c r="W15">
        <v>-2</v>
      </c>
    </row>
    <row r="16" spans="1:23" ht="12.75">
      <c r="A16" s="4">
        <v>0</v>
      </c>
      <c r="B16" s="4">
        <f t="shared" si="0"/>
        <v>1.5</v>
      </c>
      <c r="C16" s="4">
        <f t="shared" si="1"/>
        <v>5.96</v>
      </c>
      <c r="D16" s="4">
        <f t="shared" si="2"/>
        <v>4.47</v>
      </c>
      <c r="E16" s="4">
        <f t="shared" si="3"/>
        <v>2.11</v>
      </c>
      <c r="F16" s="4">
        <f t="shared" si="3"/>
        <v>0.6199999999999997</v>
      </c>
      <c r="G16" s="4">
        <f t="shared" si="5"/>
        <v>3.0700000000000003</v>
      </c>
      <c r="H16" s="5">
        <f>1000*($C$11/E16)</f>
        <v>1014.218009478673</v>
      </c>
      <c r="I16" s="5">
        <f t="shared" si="4"/>
        <v>3451.6129032258086</v>
      </c>
      <c r="J16" s="6">
        <f t="shared" si="6"/>
        <v>10.072178477690288</v>
      </c>
      <c r="K16" s="5">
        <f>H16/0.3048</f>
        <v>3327.4869077384283</v>
      </c>
      <c r="L16" s="5">
        <f t="shared" si="6"/>
        <v>11324.189315045303</v>
      </c>
      <c r="M16">
        <v>1.5</v>
      </c>
      <c r="N16" t="s">
        <v>31</v>
      </c>
      <c r="O16">
        <v>7.21</v>
      </c>
      <c r="P16">
        <v>7.1</v>
      </c>
      <c r="Q16">
        <v>4.85</v>
      </c>
      <c r="R16">
        <v>5.96</v>
      </c>
      <c r="S16">
        <v>6.05</v>
      </c>
      <c r="T16">
        <v>4.47</v>
      </c>
      <c r="U16">
        <v>869.565</v>
      </c>
      <c r="V16">
        <v>2325.582</v>
      </c>
      <c r="W16">
        <v>-3</v>
      </c>
    </row>
    <row r="17" spans="1:23" ht="12.75">
      <c r="A17" s="4">
        <v>0</v>
      </c>
      <c r="B17" s="4">
        <f t="shared" si="0"/>
        <v>2</v>
      </c>
      <c r="C17" s="4">
        <f t="shared" si="1"/>
        <v>5.84</v>
      </c>
      <c r="D17" s="4">
        <f t="shared" si="2"/>
        <v>4.46</v>
      </c>
      <c r="E17" s="4">
        <f t="shared" si="3"/>
        <v>1.9899999999999998</v>
      </c>
      <c r="F17" s="4">
        <f t="shared" si="3"/>
        <v>0.6099999999999999</v>
      </c>
      <c r="G17" s="4">
        <f t="shared" si="5"/>
        <v>3.5700000000000003</v>
      </c>
      <c r="H17" s="5">
        <f t="shared" si="4"/>
        <v>1075.3768844221108</v>
      </c>
      <c r="I17" s="5">
        <f t="shared" si="4"/>
        <v>3508.1967213114763</v>
      </c>
      <c r="J17" s="6">
        <f t="shared" si="6"/>
        <v>11.71259842519685</v>
      </c>
      <c r="K17" s="5">
        <f t="shared" si="6"/>
        <v>3528.1393845869775</v>
      </c>
      <c r="L17" s="5">
        <f t="shared" si="6"/>
        <v>11509.831762832926</v>
      </c>
      <c r="M17">
        <v>2</v>
      </c>
      <c r="N17" t="s">
        <v>32</v>
      </c>
      <c r="O17">
        <v>6.95</v>
      </c>
      <c r="P17">
        <v>6.84</v>
      </c>
      <c r="Q17">
        <v>4.76</v>
      </c>
      <c r="R17">
        <v>5.84</v>
      </c>
      <c r="S17">
        <v>5.88</v>
      </c>
      <c r="T17">
        <v>4.46</v>
      </c>
      <c r="U17">
        <v>966.184</v>
      </c>
      <c r="V17">
        <v>3703.698</v>
      </c>
      <c r="W17">
        <v>-4</v>
      </c>
    </row>
    <row r="18" spans="1:23" ht="12.75">
      <c r="A18" s="4">
        <v>0</v>
      </c>
      <c r="B18" s="4">
        <f t="shared" si="0"/>
        <v>2.5</v>
      </c>
      <c r="C18" s="4">
        <f t="shared" si="1"/>
        <v>5.66</v>
      </c>
      <c r="D18" s="4">
        <f t="shared" si="2"/>
        <v>4.44</v>
      </c>
      <c r="E18" s="4">
        <f t="shared" si="3"/>
        <v>1.81</v>
      </c>
      <c r="F18" s="4">
        <f t="shared" si="3"/>
        <v>0.5900000000000003</v>
      </c>
      <c r="G18" s="4">
        <f t="shared" si="5"/>
        <v>4.07</v>
      </c>
      <c r="H18" s="5">
        <f t="shared" si="4"/>
        <v>1182.3204419889503</v>
      </c>
      <c r="I18" s="5">
        <f t="shared" si="4"/>
        <v>3627.118644067795</v>
      </c>
      <c r="J18" s="6">
        <f t="shared" si="6"/>
        <v>13.353018372703412</v>
      </c>
      <c r="K18" s="5">
        <f t="shared" si="6"/>
        <v>3879.0040747668972</v>
      </c>
      <c r="L18" s="5">
        <f t="shared" si="6"/>
        <v>11899.995551403526</v>
      </c>
      <c r="M18">
        <v>2.5</v>
      </c>
      <c r="N18" t="s">
        <v>33</v>
      </c>
      <c r="O18">
        <v>6.85</v>
      </c>
      <c r="P18">
        <v>6.74</v>
      </c>
      <c r="Q18">
        <v>4.765</v>
      </c>
      <c r="R18">
        <v>5.66</v>
      </c>
      <c r="S18">
        <v>5.73</v>
      </c>
      <c r="T18">
        <v>4.44</v>
      </c>
      <c r="U18">
        <v>909.091</v>
      </c>
      <c r="V18">
        <v>3076.925</v>
      </c>
      <c r="W18">
        <v>-5</v>
      </c>
    </row>
    <row r="19" spans="1:23" ht="12.75">
      <c r="A19" s="4">
        <v>0</v>
      </c>
      <c r="B19" s="4">
        <f t="shared" si="0"/>
        <v>3</v>
      </c>
      <c r="C19" s="4">
        <f t="shared" si="1"/>
        <v>5.638</v>
      </c>
      <c r="D19" s="4">
        <f t="shared" si="2"/>
        <v>4.418</v>
      </c>
      <c r="E19" s="4">
        <f t="shared" si="3"/>
        <v>1.7879999999999998</v>
      </c>
      <c r="F19" s="4">
        <f t="shared" si="3"/>
        <v>0.5680000000000001</v>
      </c>
      <c r="G19" s="4">
        <f t="shared" si="5"/>
        <v>4.57</v>
      </c>
      <c r="H19" s="5">
        <f t="shared" si="4"/>
        <v>1196.868008948546</v>
      </c>
      <c r="I19" s="5">
        <f t="shared" si="4"/>
        <v>3767.6056338028166</v>
      </c>
      <c r="J19" s="6">
        <f t="shared" si="6"/>
        <v>14.993438320209973</v>
      </c>
      <c r="K19" s="5">
        <f t="shared" si="6"/>
        <v>3926.732312823314</v>
      </c>
      <c r="L19" s="5">
        <f t="shared" si="6"/>
        <v>12360.910872056484</v>
      </c>
      <c r="M19">
        <v>3</v>
      </c>
      <c r="N19" t="s">
        <v>34</v>
      </c>
      <c r="O19">
        <v>6.795</v>
      </c>
      <c r="P19">
        <v>6.61</v>
      </c>
      <c r="Q19">
        <v>4.8</v>
      </c>
      <c r="R19">
        <v>5.638</v>
      </c>
      <c r="S19">
        <v>5.63</v>
      </c>
      <c r="T19">
        <v>4.418</v>
      </c>
      <c r="U19">
        <v>935.891</v>
      </c>
      <c r="V19">
        <v>2617.801</v>
      </c>
      <c r="W19">
        <v>-6</v>
      </c>
    </row>
    <row r="20" spans="1:23" ht="12.75">
      <c r="A20" s="4">
        <v>0</v>
      </c>
      <c r="B20" s="4">
        <f t="shared" si="0"/>
        <v>3.5</v>
      </c>
      <c r="C20" s="4">
        <f t="shared" si="1"/>
        <v>5.78</v>
      </c>
      <c r="D20" s="4">
        <f t="shared" si="2"/>
        <v>4.404</v>
      </c>
      <c r="E20" s="4">
        <f t="shared" si="3"/>
        <v>1.9300000000000002</v>
      </c>
      <c r="F20" s="4">
        <f t="shared" si="3"/>
        <v>0.5539999999999998</v>
      </c>
      <c r="G20" s="4">
        <f t="shared" si="5"/>
        <v>5.07</v>
      </c>
      <c r="H20" s="5">
        <f t="shared" si="4"/>
        <v>1108.8082901554403</v>
      </c>
      <c r="I20" s="5">
        <f t="shared" si="4"/>
        <v>3862.8158844765358</v>
      </c>
      <c r="J20" s="6">
        <f t="shared" si="6"/>
        <v>16.633858267716537</v>
      </c>
      <c r="K20" s="5">
        <f t="shared" si="6"/>
        <v>3637.8224742632556</v>
      </c>
      <c r="L20" s="5">
        <f t="shared" si="6"/>
        <v>12673.280460881022</v>
      </c>
      <c r="M20">
        <v>3.5</v>
      </c>
      <c r="N20" t="s">
        <v>35</v>
      </c>
      <c r="O20">
        <v>6.71</v>
      </c>
      <c r="P20">
        <v>6.47</v>
      </c>
      <c r="Q20">
        <v>4.79</v>
      </c>
      <c r="R20">
        <v>5.78</v>
      </c>
      <c r="S20">
        <v>5.66</v>
      </c>
      <c r="T20">
        <v>4.404</v>
      </c>
      <c r="U20">
        <v>1149.425</v>
      </c>
      <c r="V20">
        <v>2590.673</v>
      </c>
      <c r="W20">
        <v>-7</v>
      </c>
    </row>
    <row r="21" spans="1:23" ht="12.75">
      <c r="A21" s="4">
        <v>0</v>
      </c>
      <c r="B21" s="4">
        <f t="shared" si="0"/>
        <v>4</v>
      </c>
      <c r="C21" s="4">
        <f t="shared" si="1"/>
        <v>5.78</v>
      </c>
      <c r="D21" s="4">
        <f t="shared" si="2"/>
        <v>4.378</v>
      </c>
      <c r="E21" s="4">
        <f t="shared" si="3"/>
        <v>1.9300000000000002</v>
      </c>
      <c r="F21" s="4">
        <f t="shared" si="3"/>
        <v>0.528</v>
      </c>
      <c r="G21" s="4">
        <f t="shared" si="5"/>
        <v>5.57</v>
      </c>
      <c r="H21" s="5">
        <f t="shared" si="4"/>
        <v>1108.8082901554403</v>
      </c>
      <c r="I21" s="5">
        <f t="shared" si="4"/>
        <v>4053.0303030303025</v>
      </c>
      <c r="J21" s="6">
        <f t="shared" si="6"/>
        <v>18.2742782152231</v>
      </c>
      <c r="K21" s="5">
        <f t="shared" si="6"/>
        <v>3637.8224742632556</v>
      </c>
      <c r="L21" s="5">
        <f t="shared" si="6"/>
        <v>13297.343513878945</v>
      </c>
      <c r="M21">
        <v>4</v>
      </c>
      <c r="N21" t="s">
        <v>36</v>
      </c>
      <c r="O21">
        <v>6.65</v>
      </c>
      <c r="P21">
        <v>6.47</v>
      </c>
      <c r="Q21">
        <v>4.742</v>
      </c>
      <c r="R21">
        <v>5.78</v>
      </c>
      <c r="S21">
        <v>5.73</v>
      </c>
      <c r="T21">
        <v>4.378</v>
      </c>
      <c r="U21">
        <v>1242.236</v>
      </c>
      <c r="V21">
        <v>2747.25</v>
      </c>
      <c r="W21">
        <v>-8</v>
      </c>
    </row>
    <row r="22" spans="1:23" ht="12.75">
      <c r="A22" s="4">
        <v>0</v>
      </c>
      <c r="B22" s="4">
        <f t="shared" si="0"/>
        <v>4.5</v>
      </c>
      <c r="C22" s="4">
        <f t="shared" si="1"/>
        <v>5.8</v>
      </c>
      <c r="D22" s="4">
        <f t="shared" si="2"/>
        <v>4.39</v>
      </c>
      <c r="E22" s="4">
        <f t="shared" si="3"/>
        <v>1.9499999999999997</v>
      </c>
      <c r="F22" s="4">
        <f t="shared" si="3"/>
        <v>0.5399999999999996</v>
      </c>
      <c r="G22" s="4">
        <f t="shared" si="5"/>
        <v>6.07</v>
      </c>
      <c r="H22" s="5">
        <f t="shared" si="4"/>
        <v>1097.4358974358977</v>
      </c>
      <c r="I22" s="5">
        <f t="shared" si="4"/>
        <v>3962.9629629629662</v>
      </c>
      <c r="J22" s="6">
        <f t="shared" si="6"/>
        <v>19.91469816272966</v>
      </c>
      <c r="K22" s="5">
        <f t="shared" si="6"/>
        <v>3600.511474527223</v>
      </c>
      <c r="L22" s="5">
        <f t="shared" si="6"/>
        <v>13001.846991348313</v>
      </c>
      <c r="M22">
        <v>4.5</v>
      </c>
      <c r="N22" t="s">
        <v>37</v>
      </c>
      <c r="O22">
        <v>6.66</v>
      </c>
      <c r="P22">
        <v>6.505</v>
      </c>
      <c r="Q22">
        <v>4.766</v>
      </c>
      <c r="R22">
        <v>5.8</v>
      </c>
      <c r="S22">
        <v>5.74</v>
      </c>
      <c r="T22">
        <v>4.39</v>
      </c>
      <c r="U22">
        <v>1230.769</v>
      </c>
      <c r="V22">
        <v>3012.05</v>
      </c>
      <c r="W22">
        <v>-9</v>
      </c>
    </row>
    <row r="23" spans="1:23" ht="12.75">
      <c r="A23" s="4">
        <v>0</v>
      </c>
      <c r="B23" s="4">
        <f t="shared" si="0"/>
        <v>5</v>
      </c>
      <c r="C23" s="4">
        <f t="shared" si="1"/>
        <v>5.72</v>
      </c>
      <c r="D23" s="4">
        <f t="shared" si="2"/>
        <v>4.392</v>
      </c>
      <c r="E23" s="4">
        <f t="shared" si="3"/>
        <v>1.8699999999999997</v>
      </c>
      <c r="F23" s="4">
        <f t="shared" si="3"/>
        <v>0.5420000000000003</v>
      </c>
      <c r="G23" s="4">
        <f t="shared" si="5"/>
        <v>6.57</v>
      </c>
      <c r="H23" s="5">
        <f t="shared" si="4"/>
        <v>1144.3850267379682</v>
      </c>
      <c r="I23" s="5">
        <f t="shared" si="4"/>
        <v>3948.3394833948323</v>
      </c>
      <c r="J23" s="6">
        <f t="shared" si="6"/>
        <v>21.55511811023622</v>
      </c>
      <c r="K23" s="5">
        <f t="shared" si="6"/>
        <v>3754.544050977586</v>
      </c>
      <c r="L23" s="5">
        <f t="shared" si="6"/>
        <v>12953.869696177271</v>
      </c>
      <c r="M23">
        <v>5</v>
      </c>
      <c r="N23" t="s">
        <v>38</v>
      </c>
      <c r="O23">
        <v>6.62</v>
      </c>
      <c r="P23">
        <v>6.44</v>
      </c>
      <c r="Q23">
        <v>4.742</v>
      </c>
      <c r="R23">
        <v>5.72</v>
      </c>
      <c r="S23">
        <v>5.655</v>
      </c>
      <c r="T23">
        <v>4.392</v>
      </c>
      <c r="U23">
        <v>1186.944</v>
      </c>
      <c r="V23">
        <v>2857.144</v>
      </c>
      <c r="W23">
        <v>-10</v>
      </c>
    </row>
    <row r="24" spans="1:23" ht="12.75">
      <c r="A24" s="4">
        <v>0</v>
      </c>
      <c r="B24" s="4">
        <f t="shared" si="0"/>
        <v>5.5</v>
      </c>
      <c r="C24" s="4">
        <f t="shared" si="1"/>
        <v>5.595</v>
      </c>
      <c r="D24" s="4">
        <f t="shared" si="2"/>
        <v>4.388</v>
      </c>
      <c r="E24" s="4">
        <f t="shared" si="3"/>
        <v>1.7449999999999997</v>
      </c>
      <c r="F24" s="4">
        <f t="shared" si="3"/>
        <v>0.5379999999999998</v>
      </c>
      <c r="G24" s="4">
        <f t="shared" si="5"/>
        <v>7.07</v>
      </c>
      <c r="H24" s="5">
        <f t="shared" si="4"/>
        <v>1226.361031518625</v>
      </c>
      <c r="I24" s="5">
        <f t="shared" si="4"/>
        <v>3977.695167286247</v>
      </c>
      <c r="J24" s="6">
        <f t="shared" si="6"/>
        <v>23.19553805774278</v>
      </c>
      <c r="K24" s="5">
        <f t="shared" si="6"/>
        <v>4023.494197895751</v>
      </c>
      <c r="L24" s="5">
        <f t="shared" si="6"/>
        <v>13050.180995033617</v>
      </c>
      <c r="M24">
        <v>5.5</v>
      </c>
      <c r="N24" t="s">
        <v>39</v>
      </c>
      <c r="O24">
        <v>6.525</v>
      </c>
      <c r="P24">
        <v>6.34</v>
      </c>
      <c r="Q24">
        <v>4.722</v>
      </c>
      <c r="R24">
        <v>5.595</v>
      </c>
      <c r="S24">
        <v>5.54</v>
      </c>
      <c r="T24">
        <v>4.388</v>
      </c>
      <c r="U24">
        <v>1156.069</v>
      </c>
      <c r="V24">
        <v>2994.011</v>
      </c>
      <c r="W24">
        <v>-11</v>
      </c>
    </row>
    <row r="25" spans="1:23" ht="12.75">
      <c r="A25" s="4">
        <v>0</v>
      </c>
      <c r="B25" s="4">
        <f t="shared" si="0"/>
        <v>6</v>
      </c>
      <c r="C25" s="4">
        <f t="shared" si="1"/>
        <v>5.535</v>
      </c>
      <c r="D25" s="4">
        <f t="shared" si="2"/>
        <v>4.382</v>
      </c>
      <c r="E25" s="4">
        <f t="shared" si="3"/>
        <v>1.685</v>
      </c>
      <c r="F25" s="4">
        <f t="shared" si="3"/>
        <v>0.5319999999999996</v>
      </c>
      <c r="G25" s="4">
        <f t="shared" si="5"/>
        <v>7.57</v>
      </c>
      <c r="H25" s="5">
        <f t="shared" si="4"/>
        <v>1270.0296735905047</v>
      </c>
      <c r="I25" s="5">
        <f t="shared" si="4"/>
        <v>4022.556390977447</v>
      </c>
      <c r="J25" s="6">
        <f t="shared" si="6"/>
        <v>24.835958005249342</v>
      </c>
      <c r="K25" s="5">
        <f t="shared" si="6"/>
        <v>4166.764020966222</v>
      </c>
      <c r="L25" s="5">
        <f t="shared" si="6"/>
        <v>13197.363487458815</v>
      </c>
      <c r="M25">
        <v>6</v>
      </c>
      <c r="N25" t="s">
        <v>40</v>
      </c>
      <c r="O25">
        <v>6.42</v>
      </c>
      <c r="P25">
        <v>6.235</v>
      </c>
      <c r="Q25">
        <v>4.744</v>
      </c>
      <c r="R25">
        <v>5.535</v>
      </c>
      <c r="S25">
        <v>5.46</v>
      </c>
      <c r="T25">
        <v>4.382</v>
      </c>
      <c r="U25">
        <v>1204.819</v>
      </c>
      <c r="V25">
        <v>2762.431</v>
      </c>
      <c r="W25">
        <v>-12</v>
      </c>
    </row>
    <row r="26" spans="1:23" ht="12.75">
      <c r="A26" s="4">
        <v>0</v>
      </c>
      <c r="B26" s="4">
        <f t="shared" si="0"/>
        <v>6.5</v>
      </c>
      <c r="C26" s="4">
        <f t="shared" si="1"/>
        <v>5.475</v>
      </c>
      <c r="D26" s="4">
        <f t="shared" si="2"/>
        <v>4.375</v>
      </c>
      <c r="E26" s="4">
        <f t="shared" si="3"/>
        <v>1.6249999999999996</v>
      </c>
      <c r="F26" s="4">
        <f t="shared" si="3"/>
        <v>0.5249999999999999</v>
      </c>
      <c r="G26" s="4">
        <f t="shared" si="5"/>
        <v>8.07</v>
      </c>
      <c r="H26" s="5">
        <f t="shared" si="4"/>
        <v>1316.9230769230774</v>
      </c>
      <c r="I26" s="5">
        <f t="shared" si="4"/>
        <v>4076.1904761904766</v>
      </c>
      <c r="J26" s="6">
        <f t="shared" si="6"/>
        <v>26.476377952755904</v>
      </c>
      <c r="K26" s="5">
        <f t="shared" si="6"/>
        <v>4320.613769432668</v>
      </c>
      <c r="L26" s="5">
        <f t="shared" si="6"/>
        <v>13373.328333958256</v>
      </c>
      <c r="M26">
        <v>6.5</v>
      </c>
      <c r="N26" t="s">
        <v>41</v>
      </c>
      <c r="O26">
        <v>6.35</v>
      </c>
      <c r="P26">
        <v>6.165</v>
      </c>
      <c r="Q26">
        <v>4.678</v>
      </c>
      <c r="R26">
        <v>5.475</v>
      </c>
      <c r="S26">
        <v>5.44</v>
      </c>
      <c r="T26">
        <v>4.375</v>
      </c>
      <c r="U26">
        <v>1250</v>
      </c>
      <c r="V26">
        <v>3164.557</v>
      </c>
      <c r="W26">
        <v>-13</v>
      </c>
    </row>
    <row r="27" spans="1:23" ht="12.75">
      <c r="A27" s="4">
        <v>0</v>
      </c>
      <c r="B27" s="4">
        <f t="shared" si="0"/>
        <v>7</v>
      </c>
      <c r="C27" s="4">
        <f t="shared" si="1"/>
        <v>5.215</v>
      </c>
      <c r="D27" s="4">
        <f t="shared" si="2"/>
        <v>4.388</v>
      </c>
      <c r="E27" s="4">
        <f t="shared" si="3"/>
        <v>1.3649999999999998</v>
      </c>
      <c r="F27" s="4">
        <f t="shared" si="3"/>
        <v>0.5379999999999998</v>
      </c>
      <c r="G27" s="4">
        <f t="shared" si="5"/>
        <v>8.57</v>
      </c>
      <c r="H27" s="5">
        <f t="shared" si="4"/>
        <v>1567.7655677655682</v>
      </c>
      <c r="I27" s="5">
        <f t="shared" si="4"/>
        <v>3977.695167286247</v>
      </c>
      <c r="J27" s="6">
        <f t="shared" si="6"/>
        <v>28.116797900262466</v>
      </c>
      <c r="K27" s="5">
        <f t="shared" si="6"/>
        <v>5143.587820753176</v>
      </c>
      <c r="L27" s="5">
        <f t="shared" si="6"/>
        <v>13050.180995033617</v>
      </c>
      <c r="M27">
        <v>7</v>
      </c>
      <c r="N27" t="s">
        <v>42</v>
      </c>
      <c r="O27">
        <v>6.14</v>
      </c>
      <c r="P27">
        <v>6.125</v>
      </c>
      <c r="Q27">
        <v>4.78</v>
      </c>
      <c r="R27">
        <v>5.215</v>
      </c>
      <c r="S27">
        <v>5.355</v>
      </c>
      <c r="T27">
        <v>4.388</v>
      </c>
      <c r="U27">
        <v>1179.941</v>
      </c>
      <c r="V27">
        <v>2551.019</v>
      </c>
      <c r="W27">
        <v>-14</v>
      </c>
    </row>
    <row r="28" spans="1:23" ht="12.75">
      <c r="A28" s="4">
        <v>0</v>
      </c>
      <c r="B28" s="4">
        <f t="shared" si="0"/>
        <v>7.5</v>
      </c>
      <c r="C28" s="4">
        <f t="shared" si="1"/>
        <v>5.07</v>
      </c>
      <c r="D28" s="4">
        <f t="shared" si="2"/>
        <v>4.385</v>
      </c>
      <c r="E28" s="4">
        <f t="shared" si="3"/>
        <v>1.2200000000000002</v>
      </c>
      <c r="F28" s="4">
        <f t="shared" si="3"/>
        <v>0.5349999999999997</v>
      </c>
      <c r="G28" s="4">
        <f t="shared" si="5"/>
        <v>9.07</v>
      </c>
      <c r="H28" s="5">
        <f t="shared" si="4"/>
        <v>1754.0983606557375</v>
      </c>
      <c r="I28" s="5">
        <f t="shared" si="4"/>
        <v>4000.0000000000027</v>
      </c>
      <c r="J28" s="6">
        <f t="shared" si="6"/>
        <v>29.757217847769027</v>
      </c>
      <c r="K28" s="5">
        <f t="shared" si="6"/>
        <v>5754.915881416461</v>
      </c>
      <c r="L28" s="5">
        <f t="shared" si="6"/>
        <v>13123.359580052502</v>
      </c>
      <c r="M28">
        <v>7.5</v>
      </c>
      <c r="N28" t="s">
        <v>43</v>
      </c>
      <c r="O28">
        <v>6.19</v>
      </c>
      <c r="P28">
        <v>6.145</v>
      </c>
      <c r="Q28">
        <v>4.744</v>
      </c>
      <c r="R28">
        <v>5.07</v>
      </c>
      <c r="S28">
        <v>5.585</v>
      </c>
      <c r="T28">
        <v>4.385</v>
      </c>
      <c r="U28">
        <v>1190.476</v>
      </c>
      <c r="V28">
        <v>2538.071</v>
      </c>
      <c r="W28">
        <v>-15</v>
      </c>
    </row>
    <row r="29" spans="1:23" ht="12.75">
      <c r="A29" s="4">
        <v>0</v>
      </c>
      <c r="B29" s="4">
        <f t="shared" si="0"/>
        <v>8</v>
      </c>
      <c r="C29" s="4">
        <f t="shared" si="1"/>
        <v>5.03</v>
      </c>
      <c r="D29" s="4">
        <f t="shared" si="2"/>
        <v>4.376</v>
      </c>
      <c r="E29" s="4">
        <f t="shared" si="3"/>
        <v>1.1800000000000002</v>
      </c>
      <c r="F29" s="4">
        <f t="shared" si="3"/>
        <v>0.5260000000000002</v>
      </c>
      <c r="G29" s="4">
        <f t="shared" si="5"/>
        <v>9.57</v>
      </c>
      <c r="H29" s="5">
        <f t="shared" si="4"/>
        <v>1813.559322033898</v>
      </c>
      <c r="I29" s="5">
        <f t="shared" si="4"/>
        <v>4068.4410646387814</v>
      </c>
      <c r="J29" s="6">
        <f t="shared" si="6"/>
        <v>31.39763779527559</v>
      </c>
      <c r="K29" s="5">
        <f t="shared" si="6"/>
        <v>5949.997775701765</v>
      </c>
      <c r="L29" s="5">
        <f t="shared" si="6"/>
        <v>13347.90375537658</v>
      </c>
      <c r="M29">
        <v>8</v>
      </c>
      <c r="N29" t="s">
        <v>44</v>
      </c>
      <c r="O29">
        <v>6.135</v>
      </c>
      <c r="P29">
        <v>6.09</v>
      </c>
      <c r="Q29">
        <v>4.842</v>
      </c>
      <c r="R29">
        <v>5.03</v>
      </c>
      <c r="S29">
        <v>5.24</v>
      </c>
      <c r="T29">
        <v>4.376</v>
      </c>
      <c r="U29">
        <v>1023.018</v>
      </c>
      <c r="V29">
        <v>2145.922</v>
      </c>
      <c r="W29">
        <v>-16</v>
      </c>
    </row>
    <row r="30" spans="1:23" ht="12.75">
      <c r="A30" s="4">
        <v>0</v>
      </c>
      <c r="B30" s="4">
        <f t="shared" si="0"/>
        <v>8.5</v>
      </c>
      <c r="C30" s="4">
        <f t="shared" si="1"/>
        <v>5.05</v>
      </c>
      <c r="D30" s="4">
        <f t="shared" si="2"/>
        <v>4.35</v>
      </c>
      <c r="E30" s="4">
        <f t="shared" si="3"/>
        <v>1.1999999999999997</v>
      </c>
      <c r="F30" s="4">
        <f t="shared" si="3"/>
        <v>0.49999999999999956</v>
      </c>
      <c r="G30" s="4">
        <f t="shared" si="5"/>
        <v>10.07</v>
      </c>
      <c r="H30" s="5">
        <f t="shared" si="4"/>
        <v>1783.333333333334</v>
      </c>
      <c r="I30" s="5">
        <f t="shared" si="4"/>
        <v>4280.000000000004</v>
      </c>
      <c r="J30" s="6">
        <f t="shared" si="6"/>
        <v>33.03805774278215</v>
      </c>
      <c r="K30" s="5">
        <f t="shared" si="6"/>
        <v>5850.831146106739</v>
      </c>
      <c r="L30" s="5">
        <f t="shared" si="6"/>
        <v>14041.994750656178</v>
      </c>
      <c r="M30">
        <v>8.5</v>
      </c>
      <c r="N30" t="s">
        <v>45</v>
      </c>
      <c r="O30">
        <v>6.085</v>
      </c>
      <c r="P30">
        <v>6.005</v>
      </c>
      <c r="Q30">
        <v>4.846</v>
      </c>
      <c r="R30">
        <v>5.05</v>
      </c>
      <c r="S30">
        <v>5.21</v>
      </c>
      <c r="T30">
        <v>4.35</v>
      </c>
      <c r="U30">
        <v>1092.896</v>
      </c>
      <c r="V30">
        <v>2016.128</v>
      </c>
      <c r="W30">
        <v>-17</v>
      </c>
    </row>
    <row r="31" spans="1:23" ht="12.75">
      <c r="A31" s="4">
        <v>0</v>
      </c>
      <c r="B31" s="4">
        <f t="shared" si="0"/>
        <v>9</v>
      </c>
      <c r="C31" s="4">
        <f t="shared" si="1"/>
        <v>5.05</v>
      </c>
      <c r="D31" s="4">
        <f t="shared" si="2"/>
        <v>4.34</v>
      </c>
      <c r="E31" s="4">
        <f t="shared" si="3"/>
        <v>1.1999999999999997</v>
      </c>
      <c r="F31" s="4">
        <f t="shared" si="3"/>
        <v>0.48999999999999977</v>
      </c>
      <c r="G31" s="4">
        <f t="shared" si="5"/>
        <v>10.57</v>
      </c>
      <c r="H31" s="5">
        <f t="shared" si="4"/>
        <v>1783.333333333334</v>
      </c>
      <c r="I31" s="5">
        <f t="shared" si="4"/>
        <v>4367.346938775513</v>
      </c>
      <c r="J31" s="6">
        <f t="shared" si="6"/>
        <v>34.678477690288716</v>
      </c>
      <c r="K31" s="5">
        <f t="shared" si="6"/>
        <v>5850.831146106739</v>
      </c>
      <c r="L31" s="5">
        <f t="shared" si="6"/>
        <v>14328.56607209814</v>
      </c>
      <c r="M31">
        <v>9</v>
      </c>
      <c r="N31" t="s">
        <v>46</v>
      </c>
      <c r="O31">
        <v>5.65</v>
      </c>
      <c r="P31">
        <v>5.65</v>
      </c>
      <c r="Q31">
        <v>4.602</v>
      </c>
      <c r="R31">
        <v>5.05</v>
      </c>
      <c r="S31">
        <v>5.185</v>
      </c>
      <c r="T31">
        <v>4.34</v>
      </c>
      <c r="U31">
        <v>1877.934</v>
      </c>
      <c r="V31">
        <v>3424.654</v>
      </c>
      <c r="W31">
        <v>-18</v>
      </c>
    </row>
    <row r="32" spans="1:23" ht="12.75">
      <c r="A32" s="4">
        <v>0</v>
      </c>
      <c r="B32" s="4">
        <f t="shared" si="0"/>
        <v>9.5</v>
      </c>
      <c r="C32" s="4">
        <f t="shared" si="1"/>
        <v>5.07</v>
      </c>
      <c r="D32" s="4">
        <f t="shared" si="2"/>
        <v>4.334</v>
      </c>
      <c r="E32" s="4">
        <f t="shared" si="3"/>
        <v>1.2200000000000002</v>
      </c>
      <c r="F32" s="4">
        <f t="shared" si="3"/>
        <v>0.48399999999999954</v>
      </c>
      <c r="G32" s="4">
        <f t="shared" si="5"/>
        <v>11.07</v>
      </c>
      <c r="H32" s="5">
        <f t="shared" si="4"/>
        <v>1754.0983606557375</v>
      </c>
      <c r="I32" s="5">
        <f t="shared" si="4"/>
        <v>4421.487603305789</v>
      </c>
      <c r="J32" s="6">
        <f t="shared" si="6"/>
        <v>36.318897637795274</v>
      </c>
      <c r="K32" s="5">
        <f t="shared" si="6"/>
        <v>5754.915881416461</v>
      </c>
      <c r="L32" s="5">
        <f t="shared" si="6"/>
        <v>14506.192924231591</v>
      </c>
      <c r="M32">
        <v>9.5</v>
      </c>
      <c r="N32" t="s">
        <v>47</v>
      </c>
      <c r="O32">
        <v>5.725</v>
      </c>
      <c r="P32">
        <v>5.77</v>
      </c>
      <c r="Q32">
        <v>4.638</v>
      </c>
      <c r="R32">
        <v>5.07</v>
      </c>
      <c r="S32">
        <v>5.245</v>
      </c>
      <c r="T32">
        <v>4.334</v>
      </c>
      <c r="U32">
        <v>1694.916</v>
      </c>
      <c r="V32">
        <v>3289.475</v>
      </c>
      <c r="W32">
        <v>-19</v>
      </c>
    </row>
    <row r="33" spans="1:23" ht="12.75">
      <c r="A33" s="4">
        <v>0</v>
      </c>
      <c r="B33" s="4">
        <f t="shared" si="0"/>
        <v>10</v>
      </c>
      <c r="C33" s="4">
        <f t="shared" si="1"/>
        <v>5.15</v>
      </c>
      <c r="D33" s="4">
        <f t="shared" si="2"/>
        <v>4.328</v>
      </c>
      <c r="E33" s="4">
        <f t="shared" si="3"/>
        <v>1.3000000000000003</v>
      </c>
      <c r="F33" s="4">
        <f t="shared" si="3"/>
        <v>0.4780000000000002</v>
      </c>
      <c r="G33" s="4">
        <f t="shared" si="5"/>
        <v>11.57</v>
      </c>
      <c r="H33" s="5">
        <f t="shared" si="4"/>
        <v>1646.153846153846</v>
      </c>
      <c r="I33" s="5">
        <f t="shared" si="4"/>
        <v>4476.987447698743</v>
      </c>
      <c r="J33" s="6">
        <f t="shared" si="6"/>
        <v>37.95931758530184</v>
      </c>
      <c r="K33" s="5">
        <f t="shared" si="6"/>
        <v>5400.767211790833</v>
      </c>
      <c r="L33" s="5">
        <f t="shared" si="6"/>
        <v>14688.279027883016</v>
      </c>
      <c r="M33">
        <v>10</v>
      </c>
      <c r="N33" t="s">
        <v>48</v>
      </c>
      <c r="O33">
        <v>5.845</v>
      </c>
      <c r="P33">
        <v>5.82</v>
      </c>
      <c r="Q33">
        <v>4.702</v>
      </c>
      <c r="R33">
        <v>5.15</v>
      </c>
      <c r="S33">
        <v>5.175</v>
      </c>
      <c r="T33">
        <v>4.328</v>
      </c>
      <c r="U33">
        <v>1492.538</v>
      </c>
      <c r="V33">
        <v>2673.796</v>
      </c>
      <c r="W33">
        <v>-20</v>
      </c>
    </row>
    <row r="34" spans="1:23" ht="12.75">
      <c r="A34" s="4">
        <v>0</v>
      </c>
      <c r="B34" s="4">
        <f t="shared" si="0"/>
        <v>10.5</v>
      </c>
      <c r="C34" s="4">
        <f t="shared" si="1"/>
        <v>5.095</v>
      </c>
      <c r="D34" s="4">
        <f t="shared" si="2"/>
        <v>4.32</v>
      </c>
      <c r="E34" s="4">
        <f aca="true" t="shared" si="7" ref="E34:F53">$A34+C34-$C$10</f>
        <v>1.2449999999999997</v>
      </c>
      <c r="F34" s="4">
        <f t="shared" si="7"/>
        <v>0.4700000000000002</v>
      </c>
      <c r="G34" s="4">
        <f t="shared" si="5"/>
        <v>12.07</v>
      </c>
      <c r="H34" s="5">
        <f aca="true" t="shared" si="8" ref="H34:I53">1000*($C$11/E34)</f>
        <v>1718.8755020080325</v>
      </c>
      <c r="I34" s="5">
        <f t="shared" si="8"/>
        <v>4553.1914893617</v>
      </c>
      <c r="J34" s="6">
        <f t="shared" si="6"/>
        <v>39.5997375328084</v>
      </c>
      <c r="K34" s="5">
        <f t="shared" si="6"/>
        <v>5639.355321548663</v>
      </c>
      <c r="L34" s="5">
        <f t="shared" si="6"/>
        <v>14938.292287932087</v>
      </c>
      <c r="M34">
        <v>10.5</v>
      </c>
      <c r="N34" t="s">
        <v>49</v>
      </c>
      <c r="O34">
        <v>5.855</v>
      </c>
      <c r="P34">
        <v>5.76</v>
      </c>
      <c r="Q34">
        <v>4.6</v>
      </c>
      <c r="R34">
        <v>5.095</v>
      </c>
      <c r="S34">
        <v>5.13</v>
      </c>
      <c r="T34">
        <v>4.32</v>
      </c>
      <c r="U34">
        <v>1438.849</v>
      </c>
      <c r="V34">
        <v>3571.432</v>
      </c>
      <c r="W34">
        <v>-21</v>
      </c>
    </row>
    <row r="35" spans="1:23" ht="12.75">
      <c r="A35" s="4">
        <v>0</v>
      </c>
      <c r="B35" s="4">
        <f t="shared" si="0"/>
        <v>11</v>
      </c>
      <c r="C35" s="4">
        <f t="shared" si="1"/>
        <v>5.125</v>
      </c>
      <c r="D35" s="4">
        <f t="shared" si="2"/>
        <v>4.322</v>
      </c>
      <c r="E35" s="4">
        <f t="shared" si="7"/>
        <v>1.275</v>
      </c>
      <c r="F35" s="4">
        <f t="shared" si="7"/>
        <v>0.472</v>
      </c>
      <c r="G35" s="4">
        <f t="shared" si="5"/>
        <v>12.57</v>
      </c>
      <c r="H35" s="5">
        <f t="shared" si="8"/>
        <v>1678.43137254902</v>
      </c>
      <c r="I35" s="5">
        <f t="shared" si="8"/>
        <v>4533.898305084746</v>
      </c>
      <c r="J35" s="6">
        <f t="shared" si="6"/>
        <v>41.24015748031496</v>
      </c>
      <c r="K35" s="5">
        <f t="shared" si="6"/>
        <v>5506.664608100458</v>
      </c>
      <c r="L35" s="5">
        <f t="shared" si="6"/>
        <v>14874.994439254417</v>
      </c>
      <c r="M35">
        <v>11</v>
      </c>
      <c r="N35" t="s">
        <v>50</v>
      </c>
      <c r="O35">
        <v>5.83</v>
      </c>
      <c r="P35">
        <v>5.835</v>
      </c>
      <c r="Q35">
        <v>4.658</v>
      </c>
      <c r="R35">
        <v>5.125</v>
      </c>
      <c r="S35">
        <v>5.235</v>
      </c>
      <c r="T35">
        <v>4.322</v>
      </c>
      <c r="U35">
        <v>1532.567</v>
      </c>
      <c r="V35">
        <v>2976.191</v>
      </c>
      <c r="W35">
        <v>-22</v>
      </c>
    </row>
    <row r="36" spans="1:23" ht="12.75">
      <c r="A36" s="4">
        <v>0</v>
      </c>
      <c r="B36" s="4">
        <f t="shared" si="0"/>
        <v>11.5</v>
      </c>
      <c r="C36" s="4">
        <f t="shared" si="1"/>
        <v>5.065</v>
      </c>
      <c r="D36" s="4">
        <f t="shared" si="2"/>
        <v>4.302</v>
      </c>
      <c r="E36" s="4">
        <f t="shared" si="7"/>
        <v>1.2150000000000003</v>
      </c>
      <c r="F36" s="4">
        <f t="shared" si="7"/>
        <v>0.4519999999999995</v>
      </c>
      <c r="G36" s="4">
        <f t="shared" si="5"/>
        <v>13.07</v>
      </c>
      <c r="H36" s="5">
        <f t="shared" si="8"/>
        <v>1761.3168724279833</v>
      </c>
      <c r="I36" s="5">
        <f t="shared" si="8"/>
        <v>4734.513274336288</v>
      </c>
      <c r="J36" s="6">
        <f t="shared" si="6"/>
        <v>42.88057742782152</v>
      </c>
      <c r="K36" s="5">
        <f t="shared" si="6"/>
        <v>5778.598662821467</v>
      </c>
      <c r="L36" s="5">
        <f t="shared" si="6"/>
        <v>15533.180033911707</v>
      </c>
      <c r="M36">
        <v>11.5</v>
      </c>
      <c r="N36" t="s">
        <v>51</v>
      </c>
      <c r="O36">
        <v>5.935</v>
      </c>
      <c r="P36">
        <v>5.815</v>
      </c>
      <c r="Q36">
        <v>4.56</v>
      </c>
      <c r="R36">
        <v>5.065</v>
      </c>
      <c r="S36">
        <v>5.125</v>
      </c>
      <c r="T36">
        <v>4.302</v>
      </c>
      <c r="U36">
        <v>1282.051</v>
      </c>
      <c r="V36">
        <v>3875.97</v>
      </c>
      <c r="W36">
        <v>-23</v>
      </c>
    </row>
    <row r="37" spans="1:23" ht="12.75">
      <c r="A37" s="4">
        <v>0</v>
      </c>
      <c r="B37" s="4">
        <f t="shared" si="0"/>
        <v>12</v>
      </c>
      <c r="C37" s="4">
        <f t="shared" si="1"/>
        <v>4.945</v>
      </c>
      <c r="D37" s="4">
        <f t="shared" si="2"/>
        <v>4.288</v>
      </c>
      <c r="E37" s="4">
        <f t="shared" si="7"/>
        <v>1.0950000000000002</v>
      </c>
      <c r="F37" s="4">
        <f t="shared" si="7"/>
        <v>0.43800000000000017</v>
      </c>
      <c r="G37" s="4">
        <f t="shared" si="5"/>
        <v>13.57</v>
      </c>
      <c r="H37" s="5">
        <f t="shared" si="8"/>
        <v>1954.3378995433786</v>
      </c>
      <c r="I37" s="5">
        <f t="shared" si="8"/>
        <v>4885.844748858446</v>
      </c>
      <c r="J37" s="6">
        <f t="shared" si="6"/>
        <v>44.52099737532808</v>
      </c>
      <c r="K37" s="5">
        <f t="shared" si="6"/>
        <v>6411.869749158066</v>
      </c>
      <c r="L37" s="5">
        <f t="shared" si="6"/>
        <v>16029.674372895164</v>
      </c>
      <c r="M37">
        <v>12</v>
      </c>
      <c r="N37" t="s">
        <v>52</v>
      </c>
      <c r="O37">
        <v>5.73</v>
      </c>
      <c r="P37">
        <v>5.805</v>
      </c>
      <c r="Q37">
        <v>4.546</v>
      </c>
      <c r="R37">
        <v>4.945</v>
      </c>
      <c r="S37">
        <v>5.045</v>
      </c>
      <c r="T37">
        <v>4.288</v>
      </c>
      <c r="U37">
        <v>1294.499</v>
      </c>
      <c r="V37">
        <v>3875.97</v>
      </c>
      <c r="W37">
        <v>-24</v>
      </c>
    </row>
    <row r="38" spans="1:23" ht="12.75">
      <c r="A38" s="4">
        <v>0</v>
      </c>
      <c r="B38" s="4">
        <f t="shared" si="0"/>
        <v>12.5</v>
      </c>
      <c r="C38" s="4">
        <f t="shared" si="1"/>
        <v>4.95</v>
      </c>
      <c r="D38" s="4">
        <f t="shared" si="2"/>
        <v>4.298</v>
      </c>
      <c r="E38" s="4">
        <f t="shared" si="7"/>
        <v>1.1</v>
      </c>
      <c r="F38" s="4">
        <f t="shared" si="7"/>
        <v>0.44799999999999995</v>
      </c>
      <c r="G38" s="4">
        <f t="shared" si="5"/>
        <v>14.07</v>
      </c>
      <c r="H38" s="5">
        <f t="shared" si="8"/>
        <v>1945.4545454545453</v>
      </c>
      <c r="I38" s="5">
        <f t="shared" si="8"/>
        <v>4776.785714285716</v>
      </c>
      <c r="J38" s="6">
        <f t="shared" si="6"/>
        <v>46.161417322834644</v>
      </c>
      <c r="K38" s="5">
        <f t="shared" si="6"/>
        <v>6382.724886661894</v>
      </c>
      <c r="L38" s="5">
        <f t="shared" si="6"/>
        <v>15671.869141357334</v>
      </c>
      <c r="M38">
        <v>12.5</v>
      </c>
      <c r="N38" t="s">
        <v>53</v>
      </c>
      <c r="O38">
        <v>5.615</v>
      </c>
      <c r="P38">
        <v>5.74</v>
      </c>
      <c r="Q38">
        <v>4.54</v>
      </c>
      <c r="R38">
        <v>4.95</v>
      </c>
      <c r="S38">
        <v>5.04</v>
      </c>
      <c r="T38">
        <v>4.298</v>
      </c>
      <c r="U38">
        <v>1465.202</v>
      </c>
      <c r="V38">
        <v>4132.229</v>
      </c>
      <c r="W38">
        <v>-25</v>
      </c>
    </row>
    <row r="39" spans="1:23" ht="12.75">
      <c r="A39" s="4">
        <v>0</v>
      </c>
      <c r="B39" s="4">
        <f t="shared" si="0"/>
        <v>13</v>
      </c>
      <c r="C39" s="4">
        <f t="shared" si="1"/>
        <v>4.85</v>
      </c>
      <c r="D39" s="4">
        <f t="shared" si="2"/>
        <v>4.296</v>
      </c>
      <c r="E39" s="4">
        <f t="shared" si="7"/>
        <v>0.9999999999999996</v>
      </c>
      <c r="F39" s="4">
        <f t="shared" si="7"/>
        <v>0.4460000000000002</v>
      </c>
      <c r="G39" s="4">
        <f t="shared" si="5"/>
        <v>14.57</v>
      </c>
      <c r="H39" s="5">
        <f t="shared" si="8"/>
        <v>2140.000000000001</v>
      </c>
      <c r="I39" s="5">
        <f t="shared" si="8"/>
        <v>4798.206278026904</v>
      </c>
      <c r="J39" s="6">
        <f t="shared" si="6"/>
        <v>47.8018372703412</v>
      </c>
      <c r="K39" s="5">
        <f t="shared" si="6"/>
        <v>7020.9973753280865</v>
      </c>
      <c r="L39" s="5">
        <f t="shared" si="6"/>
        <v>15742.146581453097</v>
      </c>
      <c r="M39">
        <v>13</v>
      </c>
      <c r="N39" t="s">
        <v>54</v>
      </c>
      <c r="O39">
        <v>5.625</v>
      </c>
      <c r="P39">
        <v>5.73</v>
      </c>
      <c r="Q39">
        <v>4.552</v>
      </c>
      <c r="R39">
        <v>4.85</v>
      </c>
      <c r="S39">
        <v>4.955</v>
      </c>
      <c r="T39">
        <v>4.296</v>
      </c>
      <c r="U39">
        <v>1290.322</v>
      </c>
      <c r="V39">
        <v>3906.249</v>
      </c>
      <c r="W39">
        <v>-26</v>
      </c>
    </row>
    <row r="40" spans="1:23" ht="12.75">
      <c r="A40" s="4">
        <v>0</v>
      </c>
      <c r="B40" s="4">
        <f t="shared" si="0"/>
        <v>13.5</v>
      </c>
      <c r="C40" s="4">
        <f t="shared" si="1"/>
        <v>4.81</v>
      </c>
      <c r="D40" s="4">
        <f t="shared" si="2"/>
        <v>4.296</v>
      </c>
      <c r="E40" s="4">
        <f t="shared" si="7"/>
        <v>0.9599999999999995</v>
      </c>
      <c r="F40" s="4">
        <f t="shared" si="7"/>
        <v>0.4460000000000002</v>
      </c>
      <c r="G40" s="4">
        <f t="shared" si="5"/>
        <v>15.07</v>
      </c>
      <c r="H40" s="5">
        <f t="shared" si="8"/>
        <v>2229.166666666668</v>
      </c>
      <c r="I40" s="5">
        <f t="shared" si="8"/>
        <v>4798.206278026904</v>
      </c>
      <c r="J40" s="6">
        <f t="shared" si="6"/>
        <v>49.44225721784777</v>
      </c>
      <c r="K40" s="5">
        <f t="shared" si="6"/>
        <v>7313.538932633424</v>
      </c>
      <c r="L40" s="5">
        <f t="shared" si="6"/>
        <v>15742.146581453097</v>
      </c>
      <c r="M40">
        <v>13.5</v>
      </c>
      <c r="N40" t="s">
        <v>55</v>
      </c>
      <c r="O40">
        <v>5.27</v>
      </c>
      <c r="P40">
        <v>5.33</v>
      </c>
      <c r="Q40">
        <v>4.548</v>
      </c>
      <c r="R40">
        <v>4.81</v>
      </c>
      <c r="S40">
        <v>4.925</v>
      </c>
      <c r="T40">
        <v>4.296</v>
      </c>
      <c r="U40">
        <v>2312.139</v>
      </c>
      <c r="V40">
        <v>3968.256</v>
      </c>
      <c r="W40">
        <v>-27</v>
      </c>
    </row>
    <row r="41" spans="1:23" ht="12.75">
      <c r="A41" s="4">
        <v>0</v>
      </c>
      <c r="B41" s="4">
        <f t="shared" si="0"/>
        <v>14</v>
      </c>
      <c r="C41" s="4">
        <f t="shared" si="1"/>
        <v>4.85</v>
      </c>
      <c r="D41" s="4">
        <f t="shared" si="2"/>
        <v>4.294</v>
      </c>
      <c r="E41" s="4">
        <f t="shared" si="7"/>
        <v>0.9999999999999996</v>
      </c>
      <c r="F41" s="4">
        <f t="shared" si="7"/>
        <v>0.4439999999999995</v>
      </c>
      <c r="G41" s="4">
        <f t="shared" si="5"/>
        <v>15.57</v>
      </c>
      <c r="H41" s="5">
        <f t="shared" si="8"/>
        <v>2140.000000000001</v>
      </c>
      <c r="I41" s="5">
        <f t="shared" si="8"/>
        <v>4819.819819819825</v>
      </c>
      <c r="J41" s="6">
        <f t="shared" si="6"/>
        <v>51.082677165354326</v>
      </c>
      <c r="K41" s="5">
        <f t="shared" si="6"/>
        <v>7020.9973753280865</v>
      </c>
      <c r="L41" s="5">
        <f t="shared" si="6"/>
        <v>15813.057151639845</v>
      </c>
      <c r="M41">
        <v>14</v>
      </c>
      <c r="N41" t="s">
        <v>56</v>
      </c>
      <c r="O41">
        <v>5.375</v>
      </c>
      <c r="P41">
        <v>5.335</v>
      </c>
      <c r="Q41">
        <v>4.536</v>
      </c>
      <c r="R41">
        <v>4.85</v>
      </c>
      <c r="S41">
        <v>4.98</v>
      </c>
      <c r="T41">
        <v>4.294</v>
      </c>
      <c r="U41">
        <v>2272.727</v>
      </c>
      <c r="V41">
        <v>4132.238</v>
      </c>
      <c r="W41">
        <v>-28</v>
      </c>
    </row>
    <row r="42" spans="1:23" ht="12.75">
      <c r="A42" s="4">
        <v>0</v>
      </c>
      <c r="B42" s="4">
        <f t="shared" si="0"/>
        <v>14.5</v>
      </c>
      <c r="C42" s="4">
        <f t="shared" si="1"/>
        <v>4.87</v>
      </c>
      <c r="D42" s="4">
        <f t="shared" si="2"/>
        <v>4.29</v>
      </c>
      <c r="E42" s="4">
        <f t="shared" si="7"/>
        <v>1.02</v>
      </c>
      <c r="F42" s="4">
        <f t="shared" si="7"/>
        <v>0.43999999999999995</v>
      </c>
      <c r="G42" s="4">
        <f t="shared" si="5"/>
        <v>16.07</v>
      </c>
      <c r="H42" s="5">
        <f t="shared" si="8"/>
        <v>2098.0392156862745</v>
      </c>
      <c r="I42" s="5">
        <f t="shared" si="8"/>
        <v>4863.636363636364</v>
      </c>
      <c r="J42" s="6">
        <f t="shared" si="6"/>
        <v>52.72309711286089</v>
      </c>
      <c r="K42" s="5">
        <f t="shared" si="6"/>
        <v>6883.330760125572</v>
      </c>
      <c r="L42" s="5">
        <f t="shared" si="6"/>
        <v>15956.812216654736</v>
      </c>
      <c r="M42">
        <v>14.5</v>
      </c>
      <c r="N42" t="s">
        <v>57</v>
      </c>
      <c r="O42">
        <v>5.48</v>
      </c>
      <c r="P42">
        <v>5.37</v>
      </c>
      <c r="Q42">
        <v>4.534</v>
      </c>
      <c r="R42">
        <v>4.87</v>
      </c>
      <c r="S42">
        <v>4.955</v>
      </c>
      <c r="T42">
        <v>4.29</v>
      </c>
      <c r="U42">
        <v>1951.219</v>
      </c>
      <c r="V42">
        <v>4098.361</v>
      </c>
      <c r="W42">
        <v>-29</v>
      </c>
    </row>
    <row r="43" spans="1:23" ht="12.75">
      <c r="A43" s="4">
        <v>0</v>
      </c>
      <c r="B43" s="4">
        <f t="shared" si="0"/>
        <v>15</v>
      </c>
      <c r="C43" s="4">
        <f t="shared" si="1"/>
        <v>4.85</v>
      </c>
      <c r="D43" s="4">
        <f t="shared" si="2"/>
        <v>4.284</v>
      </c>
      <c r="E43" s="4">
        <f t="shared" si="7"/>
        <v>0.9999999999999996</v>
      </c>
      <c r="F43" s="4">
        <f t="shared" si="7"/>
        <v>0.4339999999999997</v>
      </c>
      <c r="G43" s="4">
        <f t="shared" si="5"/>
        <v>16.57</v>
      </c>
      <c r="H43" s="5">
        <f t="shared" si="8"/>
        <v>2140.000000000001</v>
      </c>
      <c r="I43" s="5">
        <f t="shared" si="8"/>
        <v>4930.87557603687</v>
      </c>
      <c r="J43" s="6">
        <f t="shared" si="6"/>
        <v>54.36351706036745</v>
      </c>
      <c r="K43" s="5">
        <f t="shared" si="6"/>
        <v>7020.9973753280865</v>
      </c>
      <c r="L43" s="5">
        <f t="shared" si="6"/>
        <v>16177.413307207578</v>
      </c>
      <c r="M43">
        <v>15</v>
      </c>
      <c r="N43" t="s">
        <v>98</v>
      </c>
      <c r="O43">
        <v>5.455</v>
      </c>
      <c r="P43">
        <v>5.4</v>
      </c>
      <c r="Q43">
        <v>4.526</v>
      </c>
      <c r="R43">
        <v>4.85</v>
      </c>
      <c r="S43">
        <v>4.94</v>
      </c>
      <c r="T43">
        <v>4.284</v>
      </c>
      <c r="U43">
        <v>1877.934</v>
      </c>
      <c r="V43">
        <v>4132.229</v>
      </c>
      <c r="W43">
        <v>-30</v>
      </c>
    </row>
    <row r="44" spans="1:23" ht="12.75">
      <c r="A44" s="4">
        <v>0</v>
      </c>
      <c r="B44" s="4">
        <f t="shared" si="0"/>
        <v>15.5</v>
      </c>
      <c r="C44" s="4">
        <f t="shared" si="1"/>
        <v>4.885</v>
      </c>
      <c r="D44" s="4">
        <f t="shared" si="2"/>
        <v>4.306</v>
      </c>
      <c r="E44" s="4">
        <f t="shared" si="7"/>
        <v>1.0349999999999997</v>
      </c>
      <c r="F44" s="4">
        <f t="shared" si="7"/>
        <v>0.45599999999999996</v>
      </c>
      <c r="G44" s="4">
        <f t="shared" si="5"/>
        <v>17.07</v>
      </c>
      <c r="H44" s="5">
        <f t="shared" si="8"/>
        <v>2067.6328502415467</v>
      </c>
      <c r="I44" s="5">
        <f t="shared" si="8"/>
        <v>4692.982456140352</v>
      </c>
      <c r="J44" s="6">
        <f t="shared" si="6"/>
        <v>56.003937007874015</v>
      </c>
      <c r="K44" s="5">
        <f t="shared" si="6"/>
        <v>6783.572343312161</v>
      </c>
      <c r="L44" s="5">
        <f t="shared" si="6"/>
        <v>15396.924068701941</v>
      </c>
      <c r="M44">
        <v>15.5</v>
      </c>
      <c r="N44" t="s">
        <v>58</v>
      </c>
      <c r="O44">
        <v>5.46</v>
      </c>
      <c r="P44">
        <v>5.425</v>
      </c>
      <c r="Q44">
        <v>4.526</v>
      </c>
      <c r="R44">
        <v>4.885</v>
      </c>
      <c r="S44">
        <v>4.965</v>
      </c>
      <c r="T44">
        <v>4.306</v>
      </c>
      <c r="U44">
        <v>1932.367</v>
      </c>
      <c r="V44">
        <v>4545.459</v>
      </c>
      <c r="W44">
        <v>-31</v>
      </c>
    </row>
    <row r="45" spans="1:23" ht="12.75">
      <c r="A45" s="4">
        <v>0</v>
      </c>
      <c r="B45" s="4">
        <f t="shared" si="0"/>
        <v>16</v>
      </c>
      <c r="C45" s="4">
        <f t="shared" si="1"/>
        <v>4.95</v>
      </c>
      <c r="D45" s="4">
        <f t="shared" si="2"/>
        <v>4.344</v>
      </c>
      <c r="E45" s="4">
        <f t="shared" si="7"/>
        <v>1.1</v>
      </c>
      <c r="F45" s="4">
        <f t="shared" si="7"/>
        <v>0.4940000000000002</v>
      </c>
      <c r="G45" s="4">
        <f t="shared" si="5"/>
        <v>17.57</v>
      </c>
      <c r="H45" s="5">
        <f t="shared" si="8"/>
        <v>1945.4545454545453</v>
      </c>
      <c r="I45" s="5">
        <f t="shared" si="8"/>
        <v>4331.983805668015</v>
      </c>
      <c r="J45" s="6">
        <f t="shared" si="6"/>
        <v>57.64435695538057</v>
      </c>
      <c r="K45" s="5">
        <f t="shared" si="6"/>
        <v>6382.724886661894</v>
      </c>
      <c r="L45" s="5">
        <f t="shared" si="6"/>
        <v>14212.545294186399</v>
      </c>
      <c r="M45">
        <v>16</v>
      </c>
      <c r="N45" t="s">
        <v>59</v>
      </c>
      <c r="O45">
        <v>5.5</v>
      </c>
      <c r="P45">
        <v>5.435</v>
      </c>
      <c r="Q45">
        <v>4.578</v>
      </c>
      <c r="R45">
        <v>4.95</v>
      </c>
      <c r="S45">
        <v>5.01</v>
      </c>
      <c r="T45">
        <v>4.344</v>
      </c>
      <c r="U45">
        <v>2051.282</v>
      </c>
      <c r="V45">
        <v>4273.5</v>
      </c>
      <c r="W45">
        <v>-32</v>
      </c>
    </row>
    <row r="46" spans="1:23" ht="12.75">
      <c r="A46" s="4">
        <v>0</v>
      </c>
      <c r="B46" s="4">
        <f t="shared" si="0"/>
        <v>16.5</v>
      </c>
      <c r="C46" s="4">
        <f t="shared" si="1"/>
        <v>4.81</v>
      </c>
      <c r="D46" s="4">
        <f t="shared" si="2"/>
        <v>4.302</v>
      </c>
      <c r="E46" s="4">
        <f t="shared" si="7"/>
        <v>0.9599999999999995</v>
      </c>
      <c r="F46" s="4">
        <f t="shared" si="7"/>
        <v>0.4519999999999995</v>
      </c>
      <c r="G46" s="4">
        <f t="shared" si="5"/>
        <v>18.07</v>
      </c>
      <c r="H46" s="5">
        <f t="shared" si="8"/>
        <v>2229.166666666668</v>
      </c>
      <c r="I46" s="5">
        <f t="shared" si="8"/>
        <v>4734.513274336288</v>
      </c>
      <c r="J46" s="6">
        <f t="shared" si="6"/>
        <v>59.28477690288714</v>
      </c>
      <c r="K46" s="5">
        <f t="shared" si="6"/>
        <v>7313.538932633424</v>
      </c>
      <c r="L46" s="5">
        <f t="shared" si="6"/>
        <v>15533.180033911707</v>
      </c>
      <c r="M46">
        <v>16.5</v>
      </c>
      <c r="N46" t="s">
        <v>60</v>
      </c>
      <c r="O46">
        <v>5.45</v>
      </c>
      <c r="P46">
        <v>5.43</v>
      </c>
      <c r="Q46">
        <v>4.542</v>
      </c>
      <c r="R46">
        <v>4.81</v>
      </c>
      <c r="S46">
        <v>4.91</v>
      </c>
      <c r="T46">
        <v>4.302</v>
      </c>
      <c r="U46">
        <v>1724.138</v>
      </c>
      <c r="V46">
        <v>4166.67</v>
      </c>
      <c r="W46">
        <v>-33</v>
      </c>
    </row>
    <row r="47" spans="1:23" ht="12.75">
      <c r="A47" s="4">
        <v>0</v>
      </c>
      <c r="B47" s="4">
        <f t="shared" si="0"/>
        <v>17</v>
      </c>
      <c r="C47" s="4">
        <f t="shared" si="1"/>
        <v>4.78</v>
      </c>
      <c r="D47" s="4">
        <f t="shared" si="2"/>
        <v>4.28</v>
      </c>
      <c r="E47" s="4">
        <f t="shared" si="7"/>
        <v>0.9300000000000002</v>
      </c>
      <c r="F47" s="4">
        <f t="shared" si="7"/>
        <v>0.43000000000000016</v>
      </c>
      <c r="G47" s="4">
        <f t="shared" si="5"/>
        <v>18.57</v>
      </c>
      <c r="H47" s="5">
        <f t="shared" si="8"/>
        <v>2301.0752688172042</v>
      </c>
      <c r="I47" s="5">
        <f t="shared" si="8"/>
        <v>4976.74418604651</v>
      </c>
      <c r="J47" s="6">
        <f t="shared" si="6"/>
        <v>60.9251968503937</v>
      </c>
      <c r="K47" s="5">
        <f t="shared" si="6"/>
        <v>7549.45954336353</v>
      </c>
      <c r="L47" s="5">
        <f t="shared" si="6"/>
        <v>16327.900872856002</v>
      </c>
      <c r="M47">
        <v>17</v>
      </c>
      <c r="N47" t="s">
        <v>61</v>
      </c>
      <c r="O47">
        <v>5.35</v>
      </c>
      <c r="P47">
        <v>5.31</v>
      </c>
      <c r="Q47">
        <v>4.526</v>
      </c>
      <c r="R47">
        <v>4.78</v>
      </c>
      <c r="S47">
        <v>4.94</v>
      </c>
      <c r="T47">
        <v>4.28</v>
      </c>
      <c r="U47">
        <v>2127.661</v>
      </c>
      <c r="V47">
        <v>4065.044</v>
      </c>
      <c r="W47">
        <v>-34</v>
      </c>
    </row>
    <row r="48" spans="1:23" ht="12.75">
      <c r="A48" s="4">
        <v>0</v>
      </c>
      <c r="B48" s="4">
        <f t="shared" si="0"/>
        <v>17.5</v>
      </c>
      <c r="C48" s="4">
        <f t="shared" si="1"/>
        <v>4.77</v>
      </c>
      <c r="D48" s="4">
        <f t="shared" si="2"/>
        <v>4.262</v>
      </c>
      <c r="E48" s="4">
        <f t="shared" si="7"/>
        <v>0.9199999999999995</v>
      </c>
      <c r="F48" s="4">
        <f t="shared" si="7"/>
        <v>0.4119999999999995</v>
      </c>
      <c r="G48" s="4">
        <f t="shared" si="5"/>
        <v>19.07</v>
      </c>
      <c r="H48" s="5">
        <f t="shared" si="8"/>
        <v>2326.0869565217404</v>
      </c>
      <c r="I48" s="5">
        <f t="shared" si="8"/>
        <v>5194.17475728156</v>
      </c>
      <c r="J48" s="6">
        <f t="shared" si="6"/>
        <v>62.56561679790026</v>
      </c>
      <c r="K48" s="5">
        <f t="shared" si="6"/>
        <v>7631.518886226182</v>
      </c>
      <c r="L48" s="5">
        <f t="shared" si="6"/>
        <v>17041.25576535945</v>
      </c>
      <c r="M48">
        <v>17.5</v>
      </c>
      <c r="N48" t="s">
        <v>62</v>
      </c>
      <c r="O48">
        <v>5.275</v>
      </c>
      <c r="P48">
        <v>5.275</v>
      </c>
      <c r="Q48">
        <v>4.516</v>
      </c>
      <c r="R48">
        <v>4.77</v>
      </c>
      <c r="S48">
        <v>4.92</v>
      </c>
      <c r="T48">
        <v>4.262</v>
      </c>
      <c r="U48">
        <v>2325.581</v>
      </c>
      <c r="V48">
        <v>3937.012</v>
      </c>
      <c r="W48">
        <v>-35</v>
      </c>
    </row>
    <row r="49" spans="1:23" ht="12.75">
      <c r="A49" s="4">
        <v>0</v>
      </c>
      <c r="B49" s="4">
        <f t="shared" si="0"/>
        <v>18</v>
      </c>
      <c r="C49" s="4">
        <f t="shared" si="1"/>
        <v>4.77</v>
      </c>
      <c r="D49" s="4">
        <f t="shared" si="2"/>
        <v>4.24</v>
      </c>
      <c r="E49" s="4">
        <f t="shared" si="7"/>
        <v>0.9199999999999995</v>
      </c>
      <c r="F49" s="4">
        <f t="shared" si="7"/>
        <v>0.3900000000000001</v>
      </c>
      <c r="G49" s="4">
        <f t="shared" si="5"/>
        <v>19.57</v>
      </c>
      <c r="H49" s="5">
        <f t="shared" si="8"/>
        <v>2326.0869565217404</v>
      </c>
      <c r="I49" s="5">
        <f t="shared" si="8"/>
        <v>5487.1794871794855</v>
      </c>
      <c r="J49" s="6">
        <f t="shared" si="6"/>
        <v>64.20603674540682</v>
      </c>
      <c r="K49" s="5">
        <f t="shared" si="6"/>
        <v>7631.518886226182</v>
      </c>
      <c r="L49" s="5">
        <f t="shared" si="6"/>
        <v>18002.557372636107</v>
      </c>
      <c r="M49">
        <v>18</v>
      </c>
      <c r="N49" t="s">
        <v>63</v>
      </c>
      <c r="O49">
        <v>5.245</v>
      </c>
      <c r="P49">
        <v>5.265</v>
      </c>
      <c r="Q49">
        <v>4.5</v>
      </c>
      <c r="R49">
        <v>4.77</v>
      </c>
      <c r="S49">
        <v>4.9</v>
      </c>
      <c r="T49">
        <v>4.24</v>
      </c>
      <c r="U49">
        <v>2380.953</v>
      </c>
      <c r="V49">
        <v>3846.157</v>
      </c>
      <c r="W49">
        <v>-36</v>
      </c>
    </row>
    <row r="50" spans="1:23" ht="12.75">
      <c r="A50" s="4">
        <v>0</v>
      </c>
      <c r="B50" s="4">
        <f t="shared" si="0"/>
        <v>18.5</v>
      </c>
      <c r="C50" s="4">
        <f t="shared" si="1"/>
        <v>4.715</v>
      </c>
      <c r="D50" s="4">
        <f t="shared" si="2"/>
        <v>4.272</v>
      </c>
      <c r="E50" s="4">
        <f t="shared" si="7"/>
        <v>0.8649999999999998</v>
      </c>
      <c r="F50" s="4">
        <f t="shared" si="7"/>
        <v>0.42200000000000015</v>
      </c>
      <c r="G50" s="4">
        <f t="shared" si="5"/>
        <v>20.07</v>
      </c>
      <c r="H50" s="5">
        <f t="shared" si="8"/>
        <v>2473.988439306359</v>
      </c>
      <c r="I50" s="5">
        <f t="shared" si="8"/>
        <v>5071.090047393363</v>
      </c>
      <c r="J50" s="6">
        <f t="shared" si="6"/>
        <v>65.84645669291338</v>
      </c>
      <c r="K50" s="5">
        <f t="shared" si="6"/>
        <v>8116.759971477555</v>
      </c>
      <c r="L50" s="5">
        <f t="shared" si="6"/>
        <v>16637.434538692138</v>
      </c>
      <c r="M50">
        <v>18.5</v>
      </c>
      <c r="N50" t="s">
        <v>64</v>
      </c>
      <c r="O50">
        <v>5.345</v>
      </c>
      <c r="P50">
        <v>6.125</v>
      </c>
      <c r="Q50">
        <v>4.532</v>
      </c>
      <c r="R50">
        <v>4.715</v>
      </c>
      <c r="S50">
        <v>5.625</v>
      </c>
      <c r="T50">
        <v>4.272</v>
      </c>
      <c r="U50">
        <v>1769.912</v>
      </c>
      <c r="V50">
        <v>3846.15</v>
      </c>
      <c r="W50">
        <v>-37</v>
      </c>
    </row>
    <row r="51" spans="1:23" ht="12.75">
      <c r="A51" s="4">
        <v>0</v>
      </c>
      <c r="B51" s="4">
        <f t="shared" si="0"/>
        <v>19</v>
      </c>
      <c r="C51" s="4">
        <f t="shared" si="1"/>
        <v>4.73</v>
      </c>
      <c r="D51" s="4">
        <f t="shared" si="2"/>
        <v>4.25</v>
      </c>
      <c r="E51" s="4">
        <f t="shared" si="7"/>
        <v>0.8800000000000003</v>
      </c>
      <c r="F51" s="4">
        <f t="shared" si="7"/>
        <v>0.3999999999999999</v>
      </c>
      <c r="G51" s="4">
        <f t="shared" si="5"/>
        <v>20.57</v>
      </c>
      <c r="H51" s="5">
        <f t="shared" si="8"/>
        <v>2431.818181818181</v>
      </c>
      <c r="I51" s="5">
        <f t="shared" si="8"/>
        <v>5350.000000000002</v>
      </c>
      <c r="J51" s="6">
        <f t="shared" si="6"/>
        <v>67.48687664041995</v>
      </c>
      <c r="K51" s="5">
        <f t="shared" si="6"/>
        <v>7978.4061083273655</v>
      </c>
      <c r="L51" s="5">
        <f t="shared" si="6"/>
        <v>17552.493438320216</v>
      </c>
      <c r="M51">
        <v>19</v>
      </c>
      <c r="N51" t="s">
        <v>65</v>
      </c>
      <c r="O51">
        <v>5.315</v>
      </c>
      <c r="P51">
        <v>5.34</v>
      </c>
      <c r="Q51">
        <v>4.482</v>
      </c>
      <c r="R51">
        <v>4.73</v>
      </c>
      <c r="S51">
        <v>4.915</v>
      </c>
      <c r="T51">
        <v>4.25</v>
      </c>
      <c r="U51">
        <v>1980.198</v>
      </c>
      <c r="V51">
        <v>4310.347</v>
      </c>
      <c r="W51">
        <v>-38</v>
      </c>
    </row>
    <row r="52" spans="1:23" ht="12.75">
      <c r="A52" s="4">
        <v>0</v>
      </c>
      <c r="B52" s="4">
        <f t="shared" si="0"/>
        <v>19.5</v>
      </c>
      <c r="C52" s="4">
        <f t="shared" si="1"/>
        <v>4.73</v>
      </c>
      <c r="D52" s="4">
        <f t="shared" si="2"/>
        <v>4.244</v>
      </c>
      <c r="E52" s="4">
        <f t="shared" si="7"/>
        <v>0.8800000000000003</v>
      </c>
      <c r="F52" s="4">
        <f t="shared" si="7"/>
        <v>0.3939999999999997</v>
      </c>
      <c r="G52" s="4">
        <f t="shared" si="5"/>
        <v>21.07</v>
      </c>
      <c r="H52" s="5">
        <f t="shared" si="8"/>
        <v>2431.818181818181</v>
      </c>
      <c r="I52" s="5">
        <f t="shared" si="8"/>
        <v>5431.472081218279</v>
      </c>
      <c r="J52" s="6">
        <f t="shared" si="6"/>
        <v>69.12729658792651</v>
      </c>
      <c r="K52" s="5">
        <f t="shared" si="6"/>
        <v>7978.4061083273655</v>
      </c>
      <c r="L52" s="5">
        <f t="shared" si="6"/>
        <v>17819.790292710888</v>
      </c>
      <c r="M52">
        <v>19.5</v>
      </c>
      <c r="N52" t="s">
        <v>66</v>
      </c>
      <c r="O52">
        <v>5.235</v>
      </c>
      <c r="P52">
        <v>5.255</v>
      </c>
      <c r="Q52">
        <v>4.458</v>
      </c>
      <c r="R52">
        <v>4.73</v>
      </c>
      <c r="S52">
        <v>4.905</v>
      </c>
      <c r="T52">
        <v>4.244</v>
      </c>
      <c r="U52">
        <v>2339.181</v>
      </c>
      <c r="V52">
        <v>4672.892</v>
      </c>
      <c r="W52">
        <v>-39</v>
      </c>
    </row>
    <row r="53" spans="1:23" ht="12.75">
      <c r="A53" s="4">
        <v>0</v>
      </c>
      <c r="B53" s="4">
        <f t="shared" si="0"/>
        <v>20</v>
      </c>
      <c r="C53" s="4">
        <f t="shared" si="1"/>
        <v>4.71</v>
      </c>
      <c r="D53" s="4">
        <f t="shared" si="2"/>
        <v>4.242</v>
      </c>
      <c r="E53" s="4">
        <f t="shared" si="7"/>
        <v>0.8599999999999999</v>
      </c>
      <c r="F53" s="4">
        <f t="shared" si="7"/>
        <v>0.3919999999999999</v>
      </c>
      <c r="G53" s="4">
        <f t="shared" si="5"/>
        <v>21.57</v>
      </c>
      <c r="H53" s="5">
        <f t="shared" si="8"/>
        <v>2488.372093023256</v>
      </c>
      <c r="I53" s="5">
        <f t="shared" si="8"/>
        <v>5459.183673469389</v>
      </c>
      <c r="J53" s="6">
        <f t="shared" si="6"/>
        <v>70.76771653543307</v>
      </c>
      <c r="K53" s="5">
        <f t="shared" si="6"/>
        <v>8163.950436428006</v>
      </c>
      <c r="L53" s="5">
        <f t="shared" si="6"/>
        <v>17910.707590122667</v>
      </c>
      <c r="M53">
        <v>20</v>
      </c>
      <c r="N53" t="s">
        <v>67</v>
      </c>
      <c r="O53">
        <v>5.37</v>
      </c>
      <c r="P53">
        <v>5.57</v>
      </c>
      <c r="Q53">
        <v>4.458</v>
      </c>
      <c r="R53">
        <v>4.71</v>
      </c>
      <c r="S53">
        <v>5.19</v>
      </c>
      <c r="T53">
        <v>4.242</v>
      </c>
      <c r="U53">
        <v>1923.077</v>
      </c>
      <c r="V53">
        <v>4629.628</v>
      </c>
      <c r="W53">
        <v>-40</v>
      </c>
    </row>
    <row r="54" spans="1:23" ht="12.75">
      <c r="A54" s="4">
        <v>0</v>
      </c>
      <c r="B54" s="4">
        <f t="shared" si="0"/>
        <v>20.5</v>
      </c>
      <c r="C54" s="4">
        <f t="shared" si="1"/>
        <v>4.75</v>
      </c>
      <c r="D54" s="4">
        <f t="shared" si="2"/>
        <v>4.24</v>
      </c>
      <c r="E54" s="4">
        <f aca="true" t="shared" si="9" ref="E54:F68">$A54+C54-$C$10</f>
        <v>0.8999999999999999</v>
      </c>
      <c r="F54" s="4">
        <f t="shared" si="9"/>
        <v>0.3900000000000001</v>
      </c>
      <c r="G54" s="4">
        <f t="shared" si="5"/>
        <v>22.07</v>
      </c>
      <c r="H54" s="5">
        <f aca="true" t="shared" si="10" ref="H54:I68">1000*($C$11/E54)</f>
        <v>2377.7777777777783</v>
      </c>
      <c r="I54" s="5">
        <f t="shared" si="10"/>
        <v>5487.1794871794855</v>
      </c>
      <c r="J54" s="6">
        <f t="shared" si="6"/>
        <v>72.40813648293963</v>
      </c>
      <c r="K54" s="5">
        <f t="shared" si="6"/>
        <v>7801.108194808983</v>
      </c>
      <c r="L54" s="5">
        <f t="shared" si="6"/>
        <v>18002.557372636107</v>
      </c>
      <c r="M54">
        <v>20.5</v>
      </c>
      <c r="N54" t="s">
        <v>68</v>
      </c>
      <c r="O54">
        <v>5.28</v>
      </c>
      <c r="P54">
        <v>5.27</v>
      </c>
      <c r="Q54">
        <v>4.46</v>
      </c>
      <c r="R54">
        <v>4.75</v>
      </c>
      <c r="S54">
        <v>4.925</v>
      </c>
      <c r="T54">
        <v>4.24</v>
      </c>
      <c r="U54">
        <v>2285.714</v>
      </c>
      <c r="V54">
        <v>4545.459</v>
      </c>
      <c r="W54">
        <v>-41</v>
      </c>
    </row>
    <row r="55" spans="1:23" ht="12.75">
      <c r="A55" s="4">
        <v>0</v>
      </c>
      <c r="B55" s="4">
        <f t="shared" si="0"/>
        <v>21</v>
      </c>
      <c r="C55" s="4">
        <f t="shared" si="1"/>
        <v>4.79</v>
      </c>
      <c r="D55" s="4">
        <f t="shared" si="2"/>
        <v>4.235</v>
      </c>
      <c r="E55" s="4">
        <f t="shared" si="9"/>
        <v>0.94</v>
      </c>
      <c r="F55" s="4">
        <f t="shared" si="9"/>
        <v>0.38500000000000023</v>
      </c>
      <c r="G55" s="4">
        <f t="shared" si="5"/>
        <v>22.57</v>
      </c>
      <c r="H55" s="5">
        <f t="shared" si="10"/>
        <v>2276.595744680851</v>
      </c>
      <c r="I55" s="5">
        <f t="shared" si="10"/>
        <v>5558.441558441556</v>
      </c>
      <c r="J55" s="6">
        <f t="shared" si="6"/>
        <v>74.0485564304462</v>
      </c>
      <c r="K55" s="5">
        <f t="shared" si="6"/>
        <v>7469.146143966047</v>
      </c>
      <c r="L55" s="5">
        <f t="shared" si="6"/>
        <v>18236.356819033976</v>
      </c>
      <c r="M55">
        <v>21</v>
      </c>
      <c r="N55" t="s">
        <v>69</v>
      </c>
      <c r="O55">
        <v>5.28</v>
      </c>
      <c r="P55">
        <v>5.315</v>
      </c>
      <c r="Q55">
        <v>4.462</v>
      </c>
      <c r="R55">
        <v>4.79</v>
      </c>
      <c r="S55">
        <v>4.92</v>
      </c>
      <c r="T55">
        <v>4.235</v>
      </c>
      <c r="U55">
        <v>2259.886</v>
      </c>
      <c r="V55">
        <v>4405.291</v>
      </c>
      <c r="W55">
        <v>-42</v>
      </c>
    </row>
    <row r="56" spans="1:23" ht="12.75">
      <c r="A56" s="4">
        <v>0</v>
      </c>
      <c r="B56" s="4">
        <f t="shared" si="0"/>
        <v>21.5</v>
      </c>
      <c r="C56" s="4">
        <f t="shared" si="1"/>
        <v>4.83</v>
      </c>
      <c r="D56" s="4">
        <f t="shared" si="2"/>
        <v>4.236</v>
      </c>
      <c r="E56" s="4">
        <f t="shared" si="9"/>
        <v>0.98</v>
      </c>
      <c r="F56" s="4">
        <f t="shared" si="9"/>
        <v>0.3859999999999997</v>
      </c>
      <c r="G56" s="4">
        <f t="shared" si="5"/>
        <v>23.07</v>
      </c>
      <c r="H56" s="5">
        <f t="shared" si="10"/>
        <v>2183.673469387755</v>
      </c>
      <c r="I56" s="5">
        <f t="shared" si="10"/>
        <v>5544.041450777207</v>
      </c>
      <c r="J56" s="6">
        <f t="shared" si="6"/>
        <v>75.68897637795276</v>
      </c>
      <c r="K56" s="5">
        <f t="shared" si="6"/>
        <v>7164.283036049065</v>
      </c>
      <c r="L56" s="5">
        <f t="shared" si="6"/>
        <v>18189.112371316292</v>
      </c>
      <c r="M56">
        <v>21.5</v>
      </c>
      <c r="N56" t="s">
        <v>70</v>
      </c>
      <c r="O56">
        <v>5.39</v>
      </c>
      <c r="P56">
        <v>5.39</v>
      </c>
      <c r="Q56">
        <v>4.466</v>
      </c>
      <c r="R56">
        <v>4.83</v>
      </c>
      <c r="S56">
        <v>4.955</v>
      </c>
      <c r="T56">
        <v>4.236</v>
      </c>
      <c r="U56">
        <v>2010.051</v>
      </c>
      <c r="V56">
        <v>4347.826</v>
      </c>
      <c r="W56">
        <v>-43</v>
      </c>
    </row>
    <row r="57" spans="1:23" ht="12.75">
      <c r="A57" s="4">
        <v>0</v>
      </c>
      <c r="B57" s="4">
        <f t="shared" si="0"/>
        <v>22</v>
      </c>
      <c r="C57" s="4">
        <f t="shared" si="1"/>
        <v>4.84</v>
      </c>
      <c r="D57" s="4">
        <f t="shared" si="2"/>
        <v>4.25</v>
      </c>
      <c r="E57" s="4">
        <f t="shared" si="9"/>
        <v>0.9899999999999998</v>
      </c>
      <c r="F57" s="4">
        <f t="shared" si="9"/>
        <v>0.3999999999999999</v>
      </c>
      <c r="G57" s="4">
        <f t="shared" si="5"/>
        <v>23.57</v>
      </c>
      <c r="H57" s="5">
        <f t="shared" si="10"/>
        <v>2161.616161616162</v>
      </c>
      <c r="I57" s="5">
        <f t="shared" si="10"/>
        <v>5350.000000000002</v>
      </c>
      <c r="J57" s="6">
        <f t="shared" si="6"/>
        <v>77.32939632545931</v>
      </c>
      <c r="K57" s="5">
        <f t="shared" si="6"/>
        <v>7091.916540735439</v>
      </c>
      <c r="L57" s="5">
        <f t="shared" si="6"/>
        <v>17552.493438320216</v>
      </c>
      <c r="M57">
        <v>22</v>
      </c>
      <c r="N57" t="s">
        <v>71</v>
      </c>
      <c r="O57">
        <v>5.405</v>
      </c>
      <c r="P57">
        <v>5.41</v>
      </c>
      <c r="Q57">
        <v>4.466</v>
      </c>
      <c r="R57">
        <v>4.84</v>
      </c>
      <c r="S57">
        <v>4.94</v>
      </c>
      <c r="T57">
        <v>4.25</v>
      </c>
      <c r="U57">
        <v>1932.367</v>
      </c>
      <c r="V57">
        <v>4629.628</v>
      </c>
      <c r="W57">
        <v>-44</v>
      </c>
    </row>
    <row r="58" spans="1:23" ht="12.75">
      <c r="A58" s="4">
        <v>0</v>
      </c>
      <c r="B58" s="4">
        <f t="shared" si="0"/>
        <v>22.5</v>
      </c>
      <c r="C58" s="4">
        <f t="shared" si="1"/>
        <v>4.84</v>
      </c>
      <c r="D58" s="4">
        <f t="shared" si="2"/>
        <v>4.264</v>
      </c>
      <c r="E58" s="4">
        <f t="shared" si="9"/>
        <v>0.9899999999999998</v>
      </c>
      <c r="F58" s="4">
        <f t="shared" si="9"/>
        <v>0.41400000000000015</v>
      </c>
      <c r="G58" s="4">
        <f t="shared" si="5"/>
        <v>24.07</v>
      </c>
      <c r="H58" s="5">
        <f t="shared" si="10"/>
        <v>2161.616161616162</v>
      </c>
      <c r="I58" s="5">
        <f t="shared" si="10"/>
        <v>5169.082125603863</v>
      </c>
      <c r="J58" s="6">
        <f t="shared" si="6"/>
        <v>78.96981627296587</v>
      </c>
      <c r="K58" s="5">
        <f t="shared" si="6"/>
        <v>7091.916540735439</v>
      </c>
      <c r="L58" s="5">
        <f t="shared" si="6"/>
        <v>16958.93085828039</v>
      </c>
      <c r="M58">
        <v>22.5</v>
      </c>
      <c r="N58" t="s">
        <v>72</v>
      </c>
      <c r="O58">
        <v>5.385</v>
      </c>
      <c r="P58">
        <v>5.33</v>
      </c>
      <c r="Q58">
        <v>4.468</v>
      </c>
      <c r="R58">
        <v>4.84</v>
      </c>
      <c r="S58">
        <v>4.89</v>
      </c>
      <c r="T58">
        <v>4.264</v>
      </c>
      <c r="U58">
        <v>2030.457</v>
      </c>
      <c r="V58">
        <v>4901.961</v>
      </c>
      <c r="W58">
        <v>-45</v>
      </c>
    </row>
    <row r="59" spans="1:23" ht="12.75">
      <c r="A59" s="4">
        <v>0</v>
      </c>
      <c r="B59" s="4">
        <f t="shared" si="0"/>
        <v>23</v>
      </c>
      <c r="C59" s="4">
        <f t="shared" si="1"/>
        <v>4.795</v>
      </c>
      <c r="D59" s="4">
        <f t="shared" si="2"/>
        <v>4.26</v>
      </c>
      <c r="E59" s="4">
        <f t="shared" si="9"/>
        <v>0.9449999999999998</v>
      </c>
      <c r="F59" s="4">
        <f t="shared" si="9"/>
        <v>0.4099999999999997</v>
      </c>
      <c r="G59" s="4">
        <f t="shared" si="5"/>
        <v>24.57</v>
      </c>
      <c r="H59" s="5">
        <f t="shared" si="10"/>
        <v>2264.550264550265</v>
      </c>
      <c r="I59" s="5">
        <f t="shared" si="10"/>
        <v>5219.512195121955</v>
      </c>
      <c r="J59" s="6">
        <f t="shared" si="6"/>
        <v>80.61023622047244</v>
      </c>
      <c r="K59" s="5">
        <f t="shared" si="6"/>
        <v>7429.626852199032</v>
      </c>
      <c r="L59" s="5">
        <f t="shared" si="6"/>
        <v>17124.383842263633</v>
      </c>
      <c r="M59">
        <v>23</v>
      </c>
      <c r="N59" t="s">
        <v>73</v>
      </c>
      <c r="O59">
        <v>5.39</v>
      </c>
      <c r="P59">
        <v>5.29</v>
      </c>
      <c r="Q59">
        <v>4.482</v>
      </c>
      <c r="R59">
        <v>4.795</v>
      </c>
      <c r="S59">
        <v>4.83</v>
      </c>
      <c r="T59">
        <v>4.26</v>
      </c>
      <c r="U59">
        <v>1895.735</v>
      </c>
      <c r="V59">
        <v>4504.512</v>
      </c>
      <c r="W59">
        <v>-46</v>
      </c>
    </row>
    <row r="60" spans="1:23" ht="12.75">
      <c r="A60" s="4">
        <v>0</v>
      </c>
      <c r="B60" s="4">
        <f t="shared" si="0"/>
        <v>23.5</v>
      </c>
      <c r="C60" s="4">
        <f t="shared" si="1"/>
        <v>4.695</v>
      </c>
      <c r="D60" s="4">
        <f t="shared" si="2"/>
        <v>4.254</v>
      </c>
      <c r="E60" s="4">
        <f t="shared" si="9"/>
        <v>0.8450000000000002</v>
      </c>
      <c r="F60" s="4">
        <f t="shared" si="9"/>
        <v>0.40399999999999947</v>
      </c>
      <c r="G60" s="4">
        <f t="shared" si="5"/>
        <v>25.07</v>
      </c>
      <c r="H60" s="5">
        <f t="shared" si="10"/>
        <v>2532.5443786982246</v>
      </c>
      <c r="I60" s="5">
        <f t="shared" si="10"/>
        <v>5297.029702970304</v>
      </c>
      <c r="J60" s="6">
        <f t="shared" si="6"/>
        <v>82.250656167979</v>
      </c>
      <c r="K60" s="5">
        <f t="shared" si="6"/>
        <v>8308.87263352436</v>
      </c>
      <c r="L60" s="5">
        <f t="shared" si="6"/>
        <v>17378.70637457449</v>
      </c>
      <c r="M60">
        <v>23.5</v>
      </c>
      <c r="N60" t="s">
        <v>74</v>
      </c>
      <c r="O60">
        <v>5.195</v>
      </c>
      <c r="P60">
        <v>5.215</v>
      </c>
      <c r="Q60">
        <v>4.496</v>
      </c>
      <c r="R60">
        <v>4.695</v>
      </c>
      <c r="S60">
        <v>4.85</v>
      </c>
      <c r="T60">
        <v>4.254</v>
      </c>
      <c r="U60">
        <v>2312.138</v>
      </c>
      <c r="V60">
        <v>4132.238</v>
      </c>
      <c r="W60">
        <v>-47</v>
      </c>
    </row>
    <row r="61" spans="1:23" ht="12.75">
      <c r="A61" s="4">
        <v>0</v>
      </c>
      <c r="B61" s="4">
        <f t="shared" si="0"/>
        <v>24</v>
      </c>
      <c r="C61" s="4">
        <f t="shared" si="1"/>
        <v>4.7</v>
      </c>
      <c r="D61" s="4">
        <f t="shared" si="2"/>
        <v>4.258</v>
      </c>
      <c r="E61" s="4">
        <f t="shared" si="9"/>
        <v>0.8500000000000001</v>
      </c>
      <c r="F61" s="4">
        <f t="shared" si="9"/>
        <v>0.4079999999999999</v>
      </c>
      <c r="G61" s="4">
        <f t="shared" si="5"/>
        <v>25.57</v>
      </c>
      <c r="H61" s="5">
        <f t="shared" si="10"/>
        <v>2517.6470588235293</v>
      </c>
      <c r="I61" s="5">
        <f t="shared" si="10"/>
        <v>5245.098039215688</v>
      </c>
      <c r="J61" s="6">
        <f t="shared" si="6"/>
        <v>83.89107611548556</v>
      </c>
      <c r="K61" s="5">
        <f t="shared" si="6"/>
        <v>8259.996912150686</v>
      </c>
      <c r="L61" s="5">
        <f t="shared" si="6"/>
        <v>17208.326900313936</v>
      </c>
      <c r="M61">
        <v>24</v>
      </c>
      <c r="N61" t="s">
        <v>75</v>
      </c>
      <c r="O61">
        <v>5.14</v>
      </c>
      <c r="P61">
        <v>5.22</v>
      </c>
      <c r="Q61">
        <v>4.494</v>
      </c>
      <c r="R61">
        <v>4.7</v>
      </c>
      <c r="S61">
        <v>4.815</v>
      </c>
      <c r="T61">
        <v>4.258</v>
      </c>
      <c r="U61">
        <v>2366.865</v>
      </c>
      <c r="V61">
        <v>4237.287</v>
      </c>
      <c r="W61">
        <v>-48</v>
      </c>
    </row>
    <row r="62" spans="1:23" ht="12.75">
      <c r="A62" s="4">
        <v>0</v>
      </c>
      <c r="B62" s="4">
        <f t="shared" si="0"/>
        <v>24.5</v>
      </c>
      <c r="C62" s="4">
        <f t="shared" si="1"/>
        <v>4.765</v>
      </c>
      <c r="D62" s="4">
        <f t="shared" si="2"/>
        <v>4.262</v>
      </c>
      <c r="E62" s="4">
        <f t="shared" si="9"/>
        <v>0.9149999999999996</v>
      </c>
      <c r="F62" s="4">
        <f t="shared" si="9"/>
        <v>0.4119999999999995</v>
      </c>
      <c r="G62" s="4">
        <f t="shared" si="5"/>
        <v>26.07</v>
      </c>
      <c r="H62" s="5">
        <f t="shared" si="10"/>
        <v>2338.7978142076518</v>
      </c>
      <c r="I62" s="5">
        <f t="shared" si="10"/>
        <v>5194.17475728156</v>
      </c>
      <c r="J62" s="6">
        <f t="shared" si="6"/>
        <v>85.53149606299212</v>
      </c>
      <c r="K62" s="5">
        <f t="shared" si="6"/>
        <v>7673.221175221955</v>
      </c>
      <c r="L62" s="5">
        <f t="shared" si="6"/>
        <v>17041.25576535945</v>
      </c>
      <c r="M62">
        <v>24.5</v>
      </c>
      <c r="N62" t="s">
        <v>92</v>
      </c>
      <c r="O62">
        <v>5.195</v>
      </c>
      <c r="P62">
        <v>5.24</v>
      </c>
      <c r="Q62">
        <v>4.482</v>
      </c>
      <c r="R62">
        <v>4.765</v>
      </c>
      <c r="S62">
        <v>4.88</v>
      </c>
      <c r="T62">
        <v>4.262</v>
      </c>
      <c r="U62">
        <v>2531.646</v>
      </c>
      <c r="V62">
        <v>4545.459</v>
      </c>
      <c r="W62">
        <v>-49</v>
      </c>
    </row>
    <row r="63" spans="1:23" ht="12.75">
      <c r="A63" s="4">
        <v>0</v>
      </c>
      <c r="B63" s="4">
        <f t="shared" si="0"/>
        <v>25</v>
      </c>
      <c r="C63" s="4">
        <f t="shared" si="1"/>
        <v>4.73</v>
      </c>
      <c r="D63" s="4">
        <f t="shared" si="2"/>
        <v>4.24</v>
      </c>
      <c r="E63" s="4">
        <f t="shared" si="9"/>
        <v>0.8800000000000003</v>
      </c>
      <c r="F63" s="4">
        <f t="shared" si="9"/>
        <v>0.3900000000000001</v>
      </c>
      <c r="G63" s="4">
        <f t="shared" si="5"/>
        <v>26.57</v>
      </c>
      <c r="H63" s="5">
        <f t="shared" si="10"/>
        <v>2431.818181818181</v>
      </c>
      <c r="I63" s="5">
        <f t="shared" si="10"/>
        <v>5487.1794871794855</v>
      </c>
      <c r="J63" s="6">
        <f t="shared" si="6"/>
        <v>87.17191601049869</v>
      </c>
      <c r="K63" s="5">
        <f t="shared" si="6"/>
        <v>7978.4061083273655</v>
      </c>
      <c r="L63" s="5">
        <f t="shared" si="6"/>
        <v>18002.557372636107</v>
      </c>
      <c r="M63">
        <v>25</v>
      </c>
      <c r="N63" t="s">
        <v>93</v>
      </c>
      <c r="O63">
        <v>5.21</v>
      </c>
      <c r="P63">
        <v>5.215</v>
      </c>
      <c r="Q63">
        <v>4.458</v>
      </c>
      <c r="R63">
        <v>4.73</v>
      </c>
      <c r="S63">
        <v>4.85</v>
      </c>
      <c r="T63">
        <v>4.24</v>
      </c>
      <c r="U63">
        <v>2366.863</v>
      </c>
      <c r="V63">
        <v>4587.157</v>
      </c>
      <c r="W63">
        <v>-50</v>
      </c>
    </row>
    <row r="64" spans="1:23" ht="12.75">
      <c r="A64" s="4">
        <v>0</v>
      </c>
      <c r="B64" s="4">
        <f t="shared" si="0"/>
        <v>25.5</v>
      </c>
      <c r="C64" s="4">
        <f t="shared" si="1"/>
        <v>4.765</v>
      </c>
      <c r="D64" s="4">
        <f t="shared" si="2"/>
        <v>4.248</v>
      </c>
      <c r="E64" s="4">
        <f t="shared" si="9"/>
        <v>0.9149999999999996</v>
      </c>
      <c r="F64" s="4">
        <f t="shared" si="9"/>
        <v>0.39800000000000013</v>
      </c>
      <c r="G64" s="4">
        <f t="shared" si="5"/>
        <v>27.07</v>
      </c>
      <c r="H64" s="5">
        <f t="shared" si="10"/>
        <v>2338.7978142076518</v>
      </c>
      <c r="I64" s="5">
        <f t="shared" si="10"/>
        <v>5376.884422110551</v>
      </c>
      <c r="J64" s="6">
        <f t="shared" si="6"/>
        <v>88.81233595800525</v>
      </c>
      <c r="K64" s="5">
        <f t="shared" si="6"/>
        <v>7673.221175221955</v>
      </c>
      <c r="L64" s="5">
        <f t="shared" si="6"/>
        <v>17640.696922934876</v>
      </c>
      <c r="M64">
        <v>25.5</v>
      </c>
      <c r="N64" t="s">
        <v>94</v>
      </c>
      <c r="O64">
        <v>5.23</v>
      </c>
      <c r="P64">
        <v>5.245</v>
      </c>
      <c r="Q64">
        <v>4.472</v>
      </c>
      <c r="R64">
        <v>4.765</v>
      </c>
      <c r="S64">
        <v>4.845</v>
      </c>
      <c r="T64">
        <v>4.248</v>
      </c>
      <c r="U64">
        <v>2312.138</v>
      </c>
      <c r="V64">
        <v>4464.286</v>
      </c>
      <c r="W64">
        <v>-51</v>
      </c>
    </row>
    <row r="65" spans="1:23" ht="12.75">
      <c r="A65" s="4">
        <v>0</v>
      </c>
      <c r="B65" s="4">
        <f t="shared" si="0"/>
        <v>26</v>
      </c>
      <c r="C65" s="4">
        <f t="shared" si="1"/>
        <v>4.77</v>
      </c>
      <c r="D65" s="4">
        <f t="shared" si="2"/>
        <v>4.238</v>
      </c>
      <c r="E65" s="4">
        <f t="shared" si="9"/>
        <v>0.9199999999999995</v>
      </c>
      <c r="F65" s="4">
        <f t="shared" si="9"/>
        <v>0.38800000000000034</v>
      </c>
      <c r="G65" s="4">
        <f t="shared" si="5"/>
        <v>27.57</v>
      </c>
      <c r="H65" s="5">
        <f t="shared" si="10"/>
        <v>2326.0869565217404</v>
      </c>
      <c r="I65" s="5">
        <f t="shared" si="10"/>
        <v>5515.463917525769</v>
      </c>
      <c r="J65" s="6">
        <f t="shared" si="6"/>
        <v>90.45275590551181</v>
      </c>
      <c r="K65" s="5">
        <f t="shared" si="6"/>
        <v>7631.518886226182</v>
      </c>
      <c r="L65" s="5">
        <f t="shared" si="6"/>
        <v>18095.354060123915</v>
      </c>
      <c r="M65">
        <v>26</v>
      </c>
      <c r="N65" t="s">
        <v>95</v>
      </c>
      <c r="O65">
        <v>5.215</v>
      </c>
      <c r="P65">
        <v>5.22</v>
      </c>
      <c r="Q65">
        <v>4.454</v>
      </c>
      <c r="R65">
        <v>4.77</v>
      </c>
      <c r="S65">
        <v>4.85</v>
      </c>
      <c r="T65">
        <v>4.238</v>
      </c>
      <c r="U65">
        <v>2453.988</v>
      </c>
      <c r="V65">
        <v>4629.628</v>
      </c>
      <c r="W65">
        <v>-52</v>
      </c>
    </row>
    <row r="66" spans="1:23" ht="12.75">
      <c r="A66" s="4">
        <v>0</v>
      </c>
      <c r="B66" s="4">
        <f t="shared" si="0"/>
        <v>26.5</v>
      </c>
      <c r="C66" s="4">
        <f t="shared" si="1"/>
        <v>4.765</v>
      </c>
      <c r="D66" s="4">
        <f t="shared" si="2"/>
        <v>4.238</v>
      </c>
      <c r="E66" s="4">
        <f t="shared" si="9"/>
        <v>0.9149999999999996</v>
      </c>
      <c r="F66" s="4">
        <f t="shared" si="9"/>
        <v>0.38800000000000034</v>
      </c>
      <c r="G66" s="4">
        <f t="shared" si="5"/>
        <v>28.07</v>
      </c>
      <c r="H66" s="5">
        <f t="shared" si="10"/>
        <v>2338.7978142076518</v>
      </c>
      <c r="I66" s="5">
        <f t="shared" si="10"/>
        <v>5515.463917525769</v>
      </c>
      <c r="J66" s="6">
        <f t="shared" si="6"/>
        <v>92.09317585301837</v>
      </c>
      <c r="K66" s="5">
        <f t="shared" si="6"/>
        <v>7673.221175221955</v>
      </c>
      <c r="L66" s="5">
        <f t="shared" si="6"/>
        <v>18095.354060123915</v>
      </c>
      <c r="M66">
        <v>26.5</v>
      </c>
      <c r="N66" t="s">
        <v>96</v>
      </c>
      <c r="O66">
        <v>5.21</v>
      </c>
      <c r="P66">
        <v>5.21</v>
      </c>
      <c r="Q66">
        <v>4.442</v>
      </c>
      <c r="R66">
        <v>4.765</v>
      </c>
      <c r="S66">
        <v>4.835</v>
      </c>
      <c r="T66">
        <v>4.238</v>
      </c>
      <c r="U66">
        <v>2439.024</v>
      </c>
      <c r="V66">
        <v>4901.961</v>
      </c>
      <c r="W66">
        <v>-53</v>
      </c>
    </row>
    <row r="67" spans="1:23" ht="12.75">
      <c r="A67" s="4">
        <v>0</v>
      </c>
      <c r="B67" s="4">
        <f t="shared" si="0"/>
        <v>27</v>
      </c>
      <c r="C67" s="4">
        <f t="shared" si="1"/>
        <v>4.745</v>
      </c>
      <c r="D67" s="4">
        <f t="shared" si="2"/>
        <v>4.24</v>
      </c>
      <c r="E67" s="4">
        <f t="shared" si="9"/>
        <v>0.895</v>
      </c>
      <c r="F67" s="4">
        <f t="shared" si="9"/>
        <v>0.3900000000000001</v>
      </c>
      <c r="G67" s="4">
        <f t="shared" si="5"/>
        <v>28.57</v>
      </c>
      <c r="H67" s="5">
        <f t="shared" si="10"/>
        <v>2391.0614525139663</v>
      </c>
      <c r="I67" s="5">
        <f t="shared" si="10"/>
        <v>5487.1794871794855</v>
      </c>
      <c r="J67" s="6">
        <f aca="true" t="shared" si="11" ref="J67:L68">G67/0.3048</f>
        <v>93.73359580052492</v>
      </c>
      <c r="K67" s="5">
        <f t="shared" si="11"/>
        <v>7844.689804835847</v>
      </c>
      <c r="L67" s="5">
        <f t="shared" si="11"/>
        <v>18002.557372636107</v>
      </c>
      <c r="M67">
        <v>27</v>
      </c>
      <c r="N67" t="s">
        <v>101</v>
      </c>
      <c r="O67">
        <v>5.205</v>
      </c>
      <c r="P67">
        <v>5.205</v>
      </c>
      <c r="Q67">
        <v>4.47</v>
      </c>
      <c r="R67">
        <v>4.745</v>
      </c>
      <c r="S67">
        <v>4.83</v>
      </c>
      <c r="T67">
        <v>4.24</v>
      </c>
      <c r="U67">
        <v>2395.209</v>
      </c>
      <c r="V67">
        <v>4347.835</v>
      </c>
      <c r="W67">
        <v>-54</v>
      </c>
    </row>
    <row r="68" spans="1:23" ht="12.75">
      <c r="A68" s="4">
        <v>0</v>
      </c>
      <c r="B68" s="4">
        <f t="shared" si="0"/>
        <v>27.3</v>
      </c>
      <c r="C68" s="4">
        <f t="shared" si="1"/>
        <v>4.708</v>
      </c>
      <c r="D68" s="4">
        <f t="shared" si="2"/>
        <v>4.226</v>
      </c>
      <c r="E68" s="4">
        <f t="shared" si="9"/>
        <v>0.8580000000000001</v>
      </c>
      <c r="F68" s="4">
        <f t="shared" si="9"/>
        <v>0.3759999999999999</v>
      </c>
      <c r="G68" s="4">
        <f t="shared" si="5"/>
        <v>28.87</v>
      </c>
      <c r="H68" s="5">
        <f t="shared" si="10"/>
        <v>2494.1724941724938</v>
      </c>
      <c r="I68" s="5">
        <f t="shared" si="10"/>
        <v>5691.48936170213</v>
      </c>
      <c r="J68" s="6">
        <f t="shared" si="11"/>
        <v>94.71784776902886</v>
      </c>
      <c r="K68" s="5">
        <f t="shared" si="11"/>
        <v>8182.980623925504</v>
      </c>
      <c r="L68" s="5">
        <f t="shared" si="11"/>
        <v>18672.865359915122</v>
      </c>
      <c r="M68">
        <v>27.3</v>
      </c>
      <c r="N68" t="s">
        <v>102</v>
      </c>
      <c r="O68">
        <v>5.136</v>
      </c>
      <c r="P68">
        <v>5.15</v>
      </c>
      <c r="Q68">
        <v>4.442</v>
      </c>
      <c r="R68">
        <v>4.708</v>
      </c>
      <c r="S68">
        <v>4.794</v>
      </c>
      <c r="T68">
        <v>4.226</v>
      </c>
      <c r="U68">
        <v>2551.021</v>
      </c>
      <c r="V68">
        <v>4629.628</v>
      </c>
      <c r="W68">
        <v>-55</v>
      </c>
    </row>
    <row r="69" spans="1:12" ht="12.75">
      <c r="A69" s="4"/>
      <c r="B69" s="4"/>
      <c r="C69" s="4"/>
      <c r="D69" s="4"/>
      <c r="E69" s="4"/>
      <c r="F69" s="4"/>
      <c r="G69" s="4"/>
      <c r="H69" s="5"/>
      <c r="I69" s="5"/>
      <c r="J69" s="6"/>
      <c r="K69" s="5"/>
      <c r="L69" s="5"/>
    </row>
    <row r="70" spans="1:12" ht="12.75">
      <c r="A70" s="4"/>
      <c r="B70" s="4"/>
      <c r="C70" s="4"/>
      <c r="D70" s="4"/>
      <c r="E70" s="4"/>
      <c r="F70" s="4"/>
      <c r="G70" s="4"/>
      <c r="H70" s="5"/>
      <c r="I70" s="5"/>
      <c r="J70" s="6"/>
      <c r="K70" s="5"/>
      <c r="L70" s="5"/>
    </row>
    <row r="71" spans="1:12" ht="12.75">
      <c r="A71" s="4"/>
      <c r="B71" s="4"/>
      <c r="C71" s="4"/>
      <c r="D71" s="4"/>
      <c r="E71" s="4"/>
      <c r="F71" s="4"/>
      <c r="G71" s="4"/>
      <c r="H71" s="5"/>
      <c r="I71" s="5"/>
      <c r="J71" s="6"/>
      <c r="K71" s="5"/>
      <c r="L71" s="5"/>
    </row>
    <row r="72" spans="1:12" ht="12.75">
      <c r="A72" s="4"/>
      <c r="B72" s="4"/>
      <c r="C72" s="4"/>
      <c r="D72" s="4"/>
      <c r="E72" s="4"/>
      <c r="F72" s="4"/>
      <c r="G72" s="4"/>
      <c r="H72" s="5"/>
      <c r="I72" s="5"/>
      <c r="J72" s="6"/>
      <c r="K72" s="5"/>
      <c r="L72" s="5"/>
    </row>
    <row r="73" spans="1:12" ht="12.75">
      <c r="A73" s="4"/>
      <c r="B73" s="4"/>
      <c r="C73" s="4"/>
      <c r="D73" s="4"/>
      <c r="E73" s="4"/>
      <c r="F73" s="4"/>
      <c r="G73" s="4"/>
      <c r="H73" s="5"/>
      <c r="I73" s="5"/>
      <c r="J73" s="6"/>
      <c r="K73" s="5"/>
      <c r="L73" s="5"/>
    </row>
    <row r="74" spans="1:12" ht="12.75">
      <c r="A74" s="4"/>
      <c r="B74" s="4"/>
      <c r="C74" s="4"/>
      <c r="D74" s="4"/>
      <c r="E74" s="4"/>
      <c r="F74" s="4"/>
      <c r="G74" s="4"/>
      <c r="H74" s="5"/>
      <c r="I74" s="5"/>
      <c r="J74" s="6"/>
      <c r="K74" s="5"/>
      <c r="L74" s="5"/>
    </row>
    <row r="75" spans="1:12" ht="12.75">
      <c r="A75" s="4"/>
      <c r="B75" s="4"/>
      <c r="C75" s="4"/>
      <c r="D75" s="4"/>
      <c r="E75" s="4"/>
      <c r="F75" s="4"/>
      <c r="G75" s="4"/>
      <c r="H75" s="5"/>
      <c r="I75" s="5"/>
      <c r="J75" s="6"/>
      <c r="K75" s="5"/>
      <c r="L75" s="5"/>
    </row>
    <row r="76" spans="1:12" ht="12.75">
      <c r="A76" s="4"/>
      <c r="B76" s="4"/>
      <c r="C76" s="4"/>
      <c r="D76" s="4"/>
      <c r="E76" s="4"/>
      <c r="F76" s="4"/>
      <c r="G76" s="4"/>
      <c r="H76" s="5"/>
      <c r="I76" s="5"/>
      <c r="J76" s="6"/>
      <c r="K76" s="5"/>
      <c r="L76" s="5"/>
    </row>
    <row r="77" spans="1:12" ht="12.75">
      <c r="A77" s="4"/>
      <c r="B77" s="4"/>
      <c r="C77" s="4"/>
      <c r="D77" s="4"/>
      <c r="E77" s="4"/>
      <c r="F77" s="4"/>
      <c r="G77" s="4"/>
      <c r="H77" s="5"/>
      <c r="I77" s="5"/>
      <c r="J77" s="6"/>
      <c r="K77" s="5"/>
      <c r="L77" s="5"/>
    </row>
    <row r="78" spans="1:12" ht="12.75">
      <c r="A78" s="4"/>
      <c r="B78" s="4"/>
      <c r="C78" s="4"/>
      <c r="D78" s="4"/>
      <c r="E78" s="4"/>
      <c r="F78" s="4"/>
      <c r="G78" s="4"/>
      <c r="H78" s="5"/>
      <c r="I78" s="5"/>
      <c r="J78" s="6"/>
      <c r="K78" s="5"/>
      <c r="L78" s="5"/>
    </row>
    <row r="79" spans="1:12" ht="12.75">
      <c r="A79" s="4"/>
      <c r="B79" s="4"/>
      <c r="C79" s="4"/>
      <c r="D79" s="4"/>
      <c r="E79" s="4"/>
      <c r="F79" s="4"/>
      <c r="G79" s="4"/>
      <c r="H79" s="5"/>
      <c r="I79" s="5"/>
      <c r="J79" s="6"/>
      <c r="K79" s="5"/>
      <c r="L79" s="5"/>
    </row>
    <row r="80" spans="1:12" ht="12.75">
      <c r="A80" s="4"/>
      <c r="B80" s="4"/>
      <c r="C80" s="4"/>
      <c r="D80" s="4"/>
      <c r="E80" s="4"/>
      <c r="F80" s="4"/>
      <c r="G80" s="4"/>
      <c r="H80" s="5"/>
      <c r="I80" s="5"/>
      <c r="J80" s="6"/>
      <c r="K80" s="5"/>
      <c r="L80" s="5"/>
    </row>
    <row r="81" spans="1:12" ht="12.75">
      <c r="A81" s="4"/>
      <c r="B81" s="4"/>
      <c r="C81" s="4"/>
      <c r="D81" s="4"/>
      <c r="E81" s="4"/>
      <c r="F81" s="4"/>
      <c r="G81" s="4"/>
      <c r="H81" s="5"/>
      <c r="I81" s="5"/>
      <c r="J81" s="6"/>
      <c r="K81" s="5"/>
      <c r="L81" s="5"/>
    </row>
    <row r="82" spans="1:12" ht="12.75">
      <c r="A82" s="4"/>
      <c r="B82" s="4"/>
      <c r="C82" s="4"/>
      <c r="D82" s="4"/>
      <c r="E82" s="4"/>
      <c r="F82" s="4"/>
      <c r="G82" s="4"/>
      <c r="H82" s="5"/>
      <c r="I82" s="5"/>
      <c r="J82" s="6"/>
      <c r="K82" s="5"/>
      <c r="L82" s="5"/>
    </row>
    <row r="83" spans="1:12" ht="12.75">
      <c r="A83" s="4"/>
      <c r="B83" s="4"/>
      <c r="C83" s="4"/>
      <c r="D83" s="4"/>
      <c r="E83" s="4"/>
      <c r="F83" s="4"/>
      <c r="G83" s="4"/>
      <c r="H83" s="5"/>
      <c r="I83" s="5"/>
      <c r="J83" s="6"/>
      <c r="K83" s="5"/>
      <c r="L83" s="5"/>
    </row>
    <row r="84" spans="1:12" ht="12.75">
      <c r="A84" s="4"/>
      <c r="B84" s="4"/>
      <c r="C84" s="4"/>
      <c r="D84" s="4"/>
      <c r="E84" s="4"/>
      <c r="F84" s="4"/>
      <c r="G84" s="4"/>
      <c r="H84" s="5"/>
      <c r="I84" s="5"/>
      <c r="J84" s="6"/>
      <c r="K84" s="5"/>
      <c r="L84" s="5"/>
    </row>
    <row r="85" spans="1:12" ht="12.75">
      <c r="A85" s="4"/>
      <c r="B85" s="4"/>
      <c r="C85" s="4"/>
      <c r="D85" s="4"/>
      <c r="E85" s="4"/>
      <c r="F85" s="4"/>
      <c r="G85" s="4"/>
      <c r="H85" s="5"/>
      <c r="I85" s="5"/>
      <c r="J85" s="6"/>
      <c r="K85" s="5"/>
      <c r="L85" s="5"/>
    </row>
    <row r="86" spans="1:12" ht="12.75">
      <c r="A86" s="4"/>
      <c r="B86" s="4"/>
      <c r="C86" s="4"/>
      <c r="D86" s="4"/>
      <c r="E86" s="4"/>
      <c r="F86" s="4"/>
      <c r="G86" s="4"/>
      <c r="H86" s="5"/>
      <c r="I86" s="5"/>
      <c r="J86" s="6"/>
      <c r="K86" s="5"/>
      <c r="L86" s="5"/>
    </row>
    <row r="87" spans="1:12" ht="12.75">
      <c r="A87" s="4"/>
      <c r="B87" s="4"/>
      <c r="C87" s="4"/>
      <c r="D87" s="4"/>
      <c r="E87" s="4"/>
      <c r="F87" s="4"/>
      <c r="G87" s="4"/>
      <c r="H87" s="5"/>
      <c r="I87" s="5"/>
      <c r="J87" s="6"/>
      <c r="K87" s="5"/>
      <c r="L87" s="5"/>
    </row>
    <row r="88" spans="1:12" ht="12.75">
      <c r="A88" s="4"/>
      <c r="B88" s="4"/>
      <c r="C88" s="4"/>
      <c r="D88" s="4"/>
      <c r="E88" s="4"/>
      <c r="F88" s="4"/>
      <c r="G88" s="4"/>
      <c r="H88" s="5"/>
      <c r="I88" s="5"/>
      <c r="J88" s="6"/>
      <c r="K88" s="5"/>
      <c r="L88" s="5"/>
    </row>
    <row r="89" spans="1:12" ht="12.75">
      <c r="A89" s="4"/>
      <c r="B89" s="4"/>
      <c r="C89" s="4"/>
      <c r="D89" s="4"/>
      <c r="E89" s="4"/>
      <c r="F89" s="4"/>
      <c r="G89" s="4"/>
      <c r="H89" s="5"/>
      <c r="I89" s="5"/>
      <c r="J89" s="6"/>
      <c r="K89" s="5"/>
      <c r="L89" s="5"/>
    </row>
    <row r="90" spans="1:12" ht="12.75">
      <c r="A90" s="4"/>
      <c r="B90" s="4"/>
      <c r="C90" s="4"/>
      <c r="D90" s="4"/>
      <c r="E90" s="4"/>
      <c r="F90" s="4"/>
      <c r="G90" s="4"/>
      <c r="H90" s="5"/>
      <c r="I90" s="5"/>
      <c r="J90" s="6"/>
      <c r="K90" s="5"/>
      <c r="L90" s="5"/>
    </row>
    <row r="91" spans="1:12" ht="12.75">
      <c r="A91" s="4"/>
      <c r="B91" s="4"/>
      <c r="C91" s="4"/>
      <c r="D91" s="4"/>
      <c r="E91" s="4"/>
      <c r="F91" s="4"/>
      <c r="G91" s="4"/>
      <c r="H91" s="5"/>
      <c r="I91" s="5"/>
      <c r="J91" s="6"/>
      <c r="K91" s="5"/>
      <c r="L91" s="5"/>
    </row>
    <row r="92" spans="1:12" ht="12.75">
      <c r="A92" s="4"/>
      <c r="B92" s="4"/>
      <c r="C92" s="4"/>
      <c r="D92" s="4"/>
      <c r="E92" s="4"/>
      <c r="F92" s="4"/>
      <c r="G92" s="4"/>
      <c r="H92" s="5"/>
      <c r="I92" s="5"/>
      <c r="J92" s="6"/>
      <c r="K92" s="5"/>
      <c r="L92" s="5"/>
    </row>
    <row r="93" spans="1:12" ht="12.75">
      <c r="A93" s="4"/>
      <c r="B93" s="4"/>
      <c r="C93" s="4"/>
      <c r="D93" s="4"/>
      <c r="E93" s="4"/>
      <c r="F93" s="4"/>
      <c r="G93" s="4"/>
      <c r="H93" s="5"/>
      <c r="I93" s="5"/>
      <c r="J93" s="6"/>
      <c r="K93" s="5"/>
      <c r="L93" s="5"/>
    </row>
    <row r="94" spans="1:12" ht="12.75">
      <c r="A94" s="4"/>
      <c r="B94" s="4"/>
      <c r="C94" s="4"/>
      <c r="D94" s="4"/>
      <c r="E94" s="4"/>
      <c r="F94" s="4"/>
      <c r="G94" s="4"/>
      <c r="H94" s="5"/>
      <c r="I94" s="5"/>
      <c r="J94" s="6"/>
      <c r="K94" s="5"/>
      <c r="L94" s="5"/>
    </row>
    <row r="95" spans="1:12" ht="12.75">
      <c r="A95" s="4"/>
      <c r="B95" s="4"/>
      <c r="C95" s="4"/>
      <c r="D95" s="4"/>
      <c r="E95" s="4"/>
      <c r="F95" s="4"/>
      <c r="G95" s="4"/>
      <c r="H95" s="5"/>
      <c r="I95" s="5"/>
      <c r="J95" s="6"/>
      <c r="K95" s="5"/>
      <c r="L95" s="5"/>
    </row>
    <row r="96" spans="1:12" ht="12.75">
      <c r="A96" s="4"/>
      <c r="B96" s="4"/>
      <c r="C96" s="4"/>
      <c r="D96" s="4"/>
      <c r="E96" s="4"/>
      <c r="F96" s="4"/>
      <c r="G96" s="4"/>
      <c r="H96" s="5"/>
      <c r="I96" s="5"/>
      <c r="J96" s="6"/>
      <c r="K96" s="5"/>
      <c r="L96" s="5"/>
    </row>
    <row r="97" spans="1:12" ht="12.75">
      <c r="A97" s="4"/>
      <c r="B97" s="4"/>
      <c r="C97" s="4"/>
      <c r="D97" s="4"/>
      <c r="E97" s="4"/>
      <c r="F97" s="4"/>
      <c r="G97" s="4"/>
      <c r="H97" s="5"/>
      <c r="I97" s="5"/>
      <c r="J97" s="6"/>
      <c r="K97" s="5"/>
      <c r="L97" s="5"/>
    </row>
    <row r="98" spans="1:12" ht="12.75">
      <c r="A98" s="4"/>
      <c r="B98" s="4"/>
      <c r="C98" s="4"/>
      <c r="D98" s="4"/>
      <c r="E98" s="4"/>
      <c r="F98" s="4"/>
      <c r="G98" s="4"/>
      <c r="H98" s="5"/>
      <c r="I98" s="5"/>
      <c r="J98" s="6"/>
      <c r="K98" s="5"/>
      <c r="L98" s="5"/>
    </row>
    <row r="99" spans="1:12" ht="12.75">
      <c r="A99" s="4"/>
      <c r="B99" s="4"/>
      <c r="C99" s="4"/>
      <c r="D99" s="4"/>
      <c r="E99" s="4"/>
      <c r="F99" s="4"/>
      <c r="G99" s="4"/>
      <c r="H99" s="5"/>
      <c r="I99" s="5"/>
      <c r="J99" s="6"/>
      <c r="K99" s="5"/>
      <c r="L99" s="5"/>
    </row>
    <row r="100" spans="1:12" ht="12.75">
      <c r="A100" s="4"/>
      <c r="B100" s="4"/>
      <c r="C100" s="4"/>
      <c r="D100" s="4"/>
      <c r="E100" s="4"/>
      <c r="F100" s="4"/>
      <c r="G100" s="4"/>
      <c r="H100" s="5"/>
      <c r="I100" s="5"/>
      <c r="J100" s="6"/>
      <c r="K100" s="5"/>
      <c r="L100" s="5"/>
    </row>
    <row r="101" spans="1:12" ht="12.75">
      <c r="A101" s="4"/>
      <c r="B101" s="4"/>
      <c r="C101" s="4"/>
      <c r="D101" s="4"/>
      <c r="E101" s="4"/>
      <c r="F101" s="4"/>
      <c r="G101" s="4"/>
      <c r="H101" s="5"/>
      <c r="I101" s="5"/>
      <c r="J101" s="6"/>
      <c r="K101" s="5"/>
      <c r="L101" s="5"/>
    </row>
    <row r="102" spans="1:12" ht="12.75">
      <c r="A102" s="4"/>
      <c r="B102" s="4"/>
      <c r="C102" s="4"/>
      <c r="D102" s="4"/>
      <c r="E102" s="4"/>
      <c r="F102" s="4"/>
      <c r="G102" s="4"/>
      <c r="H102" s="5"/>
      <c r="I102" s="5"/>
      <c r="J102" s="6"/>
      <c r="K102" s="5"/>
      <c r="L102" s="5"/>
    </row>
    <row r="103" spans="1:12" ht="12.75">
      <c r="A103" s="4"/>
      <c r="B103" s="4"/>
      <c r="C103" s="4"/>
      <c r="D103" s="4"/>
      <c r="E103" s="4"/>
      <c r="F103" s="4"/>
      <c r="G103" s="4"/>
      <c r="H103" s="5"/>
      <c r="I103" s="5"/>
      <c r="J103" s="6"/>
      <c r="K103" s="5"/>
      <c r="L103" s="5"/>
    </row>
    <row r="104" spans="1:12" ht="12.75">
      <c r="A104" s="4"/>
      <c r="B104" s="4"/>
      <c r="C104" s="4"/>
      <c r="D104" s="4"/>
      <c r="E104" s="4"/>
      <c r="F104" s="4"/>
      <c r="G104" s="4"/>
      <c r="H104" s="5"/>
      <c r="I104" s="5"/>
      <c r="J104" s="6"/>
      <c r="K104" s="5"/>
      <c r="L104" s="5"/>
    </row>
    <row r="105" spans="1:12" ht="12.75">
      <c r="A105" s="4"/>
      <c r="B105" s="4"/>
      <c r="C105" s="4"/>
      <c r="D105" s="4"/>
      <c r="E105" s="4"/>
      <c r="F105" s="4"/>
      <c r="G105" s="4"/>
      <c r="H105" s="5"/>
      <c r="I105" s="5"/>
      <c r="J105" s="6"/>
      <c r="K105" s="5"/>
      <c r="L105" s="5"/>
    </row>
    <row r="106" spans="1:12" ht="12.75">
      <c r="A106" s="4"/>
      <c r="B106" s="4"/>
      <c r="C106" s="4"/>
      <c r="D106" s="4"/>
      <c r="E106" s="4"/>
      <c r="F106" s="4"/>
      <c r="G106" s="4"/>
      <c r="H106" s="5"/>
      <c r="I106" s="5"/>
      <c r="J106" s="6"/>
      <c r="K106" s="5"/>
      <c r="L106" s="5"/>
    </row>
    <row r="107" spans="1:12" ht="12.75">
      <c r="A107" s="4"/>
      <c r="B107" s="4"/>
      <c r="C107" s="4"/>
      <c r="D107" s="4"/>
      <c r="E107" s="4"/>
      <c r="F107" s="4"/>
      <c r="G107" s="4"/>
      <c r="H107" s="5"/>
      <c r="I107" s="5"/>
      <c r="J107" s="6"/>
      <c r="K107" s="5"/>
      <c r="L107" s="5"/>
    </row>
    <row r="108" spans="1:12" ht="12.75">
      <c r="A108" s="4"/>
      <c r="B108" s="4"/>
      <c r="C108" s="4"/>
      <c r="D108" s="4"/>
      <c r="E108" s="4"/>
      <c r="F108" s="4"/>
      <c r="G108" s="4"/>
      <c r="H108" s="5"/>
      <c r="I108" s="5"/>
      <c r="J108" s="6"/>
      <c r="K108" s="5"/>
      <c r="L108" s="5"/>
    </row>
    <row r="109" spans="1:12" ht="12.75">
      <c r="A109" s="4"/>
      <c r="B109" s="4"/>
      <c r="C109" s="4"/>
      <c r="D109" s="4"/>
      <c r="E109" s="4"/>
      <c r="F109" s="4"/>
      <c r="G109" s="4"/>
      <c r="H109" s="5"/>
      <c r="I109" s="5"/>
      <c r="J109" s="6"/>
      <c r="K109" s="5"/>
      <c r="L109" s="5"/>
    </row>
    <row r="110" spans="1:12" ht="12.75">
      <c r="A110" s="4"/>
      <c r="B110" s="4"/>
      <c r="C110" s="4"/>
      <c r="D110" s="4"/>
      <c r="E110" s="4"/>
      <c r="F110" s="4"/>
      <c r="G110" s="4"/>
      <c r="H110" s="5"/>
      <c r="I110" s="5"/>
      <c r="J110" s="6"/>
      <c r="K110" s="5"/>
      <c r="L110" s="5"/>
    </row>
    <row r="111" spans="1:12" ht="12.75">
      <c r="A111" s="4"/>
      <c r="B111" s="4"/>
      <c r="C111" s="4"/>
      <c r="D111" s="4"/>
      <c r="E111" s="4"/>
      <c r="F111" s="4"/>
      <c r="G111" s="4"/>
      <c r="H111" s="5"/>
      <c r="I111" s="5"/>
      <c r="J111" s="6"/>
      <c r="K111" s="5"/>
      <c r="L111" s="5"/>
    </row>
    <row r="112" spans="1:12" ht="12.75">
      <c r="A112" s="4"/>
      <c r="B112" s="4"/>
      <c r="C112" s="4"/>
      <c r="D112" s="4"/>
      <c r="E112" s="4"/>
      <c r="F112" s="4"/>
      <c r="G112" s="4"/>
      <c r="H112" s="5"/>
      <c r="I112" s="5"/>
      <c r="J112" s="6"/>
      <c r="K112" s="5"/>
      <c r="L112" s="5"/>
    </row>
    <row r="113" spans="1:12" ht="12.75">
      <c r="A113" s="4"/>
      <c r="B113" s="4"/>
      <c r="C113" s="4"/>
      <c r="D113" s="4"/>
      <c r="E113" s="4"/>
      <c r="F113" s="4"/>
      <c r="G113" s="4"/>
      <c r="H113" s="5"/>
      <c r="I113" s="5"/>
      <c r="J113" s="6"/>
      <c r="K113" s="5"/>
      <c r="L113" s="5"/>
    </row>
    <row r="114" spans="1:12" ht="12.75">
      <c r="A114" s="4"/>
      <c r="B114" s="4"/>
      <c r="C114" s="4"/>
      <c r="D114" s="4"/>
      <c r="E114" s="4"/>
      <c r="F114" s="4"/>
      <c r="G114" s="4"/>
      <c r="H114" s="5"/>
      <c r="I114" s="5"/>
      <c r="J114" s="6"/>
      <c r="K114" s="5"/>
      <c r="L114" s="5"/>
    </row>
    <row r="115" spans="1:12" ht="12.75">
      <c r="A115" s="4"/>
      <c r="B115" s="4"/>
      <c r="C115" s="4"/>
      <c r="D115" s="4"/>
      <c r="E115" s="4"/>
      <c r="F115" s="4"/>
      <c r="G115" s="4"/>
      <c r="H115" s="5"/>
      <c r="I115" s="5"/>
      <c r="J115" s="6"/>
      <c r="K115" s="5"/>
      <c r="L115" s="5"/>
    </row>
    <row r="116" spans="1:12" ht="12.75">
      <c r="A116" s="4"/>
      <c r="B116" s="4"/>
      <c r="C116" s="4"/>
      <c r="D116" s="4"/>
      <c r="E116" s="4"/>
      <c r="F116" s="4"/>
      <c r="G116" s="4"/>
      <c r="H116" s="5"/>
      <c r="I116" s="5"/>
      <c r="J116" s="6"/>
      <c r="K116" s="5"/>
      <c r="L116" s="5"/>
    </row>
    <row r="117" spans="1:12" ht="12.75">
      <c r="A117" s="4"/>
      <c r="B117" s="4"/>
      <c r="C117" s="4"/>
      <c r="D117" s="4"/>
      <c r="E117" s="4"/>
      <c r="F117" s="4"/>
      <c r="G117" s="4"/>
      <c r="H117" s="5"/>
      <c r="I117" s="5"/>
      <c r="J117" s="6"/>
      <c r="K117" s="5"/>
      <c r="L117" s="5"/>
    </row>
    <row r="118" spans="1:12" ht="12.75">
      <c r="A118" s="4"/>
      <c r="B118" s="4"/>
      <c r="C118" s="4"/>
      <c r="D118" s="4"/>
      <c r="E118" s="4"/>
      <c r="F118" s="4"/>
      <c r="G118" s="4"/>
      <c r="H118" s="5"/>
      <c r="I118" s="5"/>
      <c r="J118" s="6"/>
      <c r="K118" s="5"/>
      <c r="L118" s="5"/>
    </row>
    <row r="119" spans="1:12" ht="12.75">
      <c r="A119" s="4"/>
      <c r="B119" s="4"/>
      <c r="C119" s="4"/>
      <c r="D119" s="4"/>
      <c r="E119" s="4"/>
      <c r="F119" s="4"/>
      <c r="G119" s="4"/>
      <c r="H119" s="5"/>
      <c r="I119" s="5"/>
      <c r="J119" s="6"/>
      <c r="K119" s="5"/>
      <c r="L119" s="5"/>
    </row>
    <row r="120" spans="1:12" ht="12.75">
      <c r="A120" s="4"/>
      <c r="B120" s="4"/>
      <c r="C120" s="4"/>
      <c r="D120" s="4"/>
      <c r="E120" s="4"/>
      <c r="F120" s="4"/>
      <c r="G120" s="4"/>
      <c r="H120" s="5"/>
      <c r="I120" s="5"/>
      <c r="J120" s="6"/>
      <c r="K120" s="5"/>
      <c r="L120" s="5"/>
    </row>
    <row r="121" spans="1:12" ht="12.75">
      <c r="A121" s="4"/>
      <c r="B121" s="4"/>
      <c r="C121" s="4"/>
      <c r="D121" s="4"/>
      <c r="E121" s="4"/>
      <c r="F121" s="4"/>
      <c r="G121" s="4"/>
      <c r="H121" s="5"/>
      <c r="I121" s="5"/>
      <c r="J121" s="6"/>
      <c r="K121" s="5"/>
      <c r="L121" s="5"/>
    </row>
    <row r="122" spans="1:12" ht="12.75">
      <c r="A122" s="4"/>
      <c r="B122" s="4"/>
      <c r="C122" s="4"/>
      <c r="D122" s="4"/>
      <c r="E122" s="4"/>
      <c r="F122" s="4"/>
      <c r="G122" s="4"/>
      <c r="H122" s="5"/>
      <c r="I122" s="5"/>
      <c r="J122" s="6"/>
      <c r="K122" s="5"/>
      <c r="L122" s="5"/>
    </row>
    <row r="123" spans="1:12" ht="12.75">
      <c r="A123" s="4"/>
      <c r="B123" s="4"/>
      <c r="C123" s="4"/>
      <c r="D123" s="4"/>
      <c r="E123" s="4"/>
      <c r="F123" s="4"/>
      <c r="G123" s="4"/>
      <c r="H123" s="5"/>
      <c r="I123" s="5"/>
      <c r="J123" s="6"/>
      <c r="K123" s="5"/>
      <c r="L123" s="5"/>
    </row>
    <row r="124" spans="1:12" ht="12.75">
      <c r="A124" s="4"/>
      <c r="B124" s="4"/>
      <c r="C124" s="4"/>
      <c r="D124" s="4"/>
      <c r="E124" s="4"/>
      <c r="F124" s="4"/>
      <c r="G124" s="4"/>
      <c r="H124" s="5"/>
      <c r="I124" s="5"/>
      <c r="J124" s="6"/>
      <c r="K124" s="5"/>
      <c r="L124" s="5"/>
    </row>
    <row r="125" spans="1:12" ht="12.75">
      <c r="A125" s="4"/>
      <c r="B125" s="4"/>
      <c r="C125" s="4"/>
      <c r="D125" s="4"/>
      <c r="E125" s="4"/>
      <c r="F125" s="4"/>
      <c r="G125" s="4"/>
      <c r="H125" s="5"/>
      <c r="I125" s="5"/>
      <c r="J125" s="6"/>
      <c r="K125" s="5"/>
      <c r="L125" s="5"/>
    </row>
    <row r="126" spans="1:12" ht="12.75">
      <c r="A126" s="4"/>
      <c r="B126" s="4"/>
      <c r="C126" s="4"/>
      <c r="D126" s="4"/>
      <c r="E126" s="4"/>
      <c r="F126" s="4"/>
      <c r="G126" s="4"/>
      <c r="H126" s="5"/>
      <c r="I126" s="5"/>
      <c r="J126" s="6"/>
      <c r="K126" s="5"/>
      <c r="L126" s="5"/>
    </row>
    <row r="127" spans="1:12" ht="12.75">
      <c r="A127" s="4"/>
      <c r="B127" s="4"/>
      <c r="C127" s="4"/>
      <c r="D127" s="4"/>
      <c r="E127" s="4"/>
      <c r="F127" s="4"/>
      <c r="G127" s="4"/>
      <c r="H127" s="5"/>
      <c r="I127" s="5"/>
      <c r="J127" s="6"/>
      <c r="K127" s="5"/>
      <c r="L127" s="5"/>
    </row>
    <row r="128" spans="1:12" ht="12.75">
      <c r="A128" s="4"/>
      <c r="B128" s="4"/>
      <c r="C128" s="4"/>
      <c r="D128" s="4"/>
      <c r="E128" s="4"/>
      <c r="F128" s="4"/>
      <c r="G128" s="4"/>
      <c r="H128" s="5"/>
      <c r="I128" s="5"/>
      <c r="J128" s="6"/>
      <c r="K128" s="5"/>
      <c r="L128" s="5"/>
    </row>
    <row r="129" spans="1:12" ht="12.75">
      <c r="A129" s="4"/>
      <c r="B129" s="4"/>
      <c r="C129" s="4"/>
      <c r="D129" s="4"/>
      <c r="E129" s="4"/>
      <c r="F129" s="4"/>
      <c r="G129" s="4"/>
      <c r="H129" s="5"/>
      <c r="I129" s="5"/>
      <c r="J129" s="6"/>
      <c r="K129" s="5"/>
      <c r="L129" s="5"/>
    </row>
    <row r="130" spans="1:12" ht="12.75">
      <c r="A130" s="4"/>
      <c r="B130" s="4"/>
      <c r="C130" s="4"/>
      <c r="D130" s="4"/>
      <c r="E130" s="4"/>
      <c r="F130" s="4"/>
      <c r="G130" s="4"/>
      <c r="H130" s="5"/>
      <c r="I130" s="5"/>
      <c r="J130" s="6"/>
      <c r="K130" s="5"/>
      <c r="L130" s="5"/>
    </row>
    <row r="131" spans="1:12" ht="12.75">
      <c r="A131" s="4"/>
      <c r="B131" s="4"/>
      <c r="C131" s="4"/>
      <c r="D131" s="4"/>
      <c r="E131" s="4"/>
      <c r="F131" s="4"/>
      <c r="G131" s="4"/>
      <c r="H131" s="5"/>
      <c r="I131" s="5"/>
      <c r="J131" s="6"/>
      <c r="K131" s="5"/>
      <c r="L131" s="5"/>
    </row>
    <row r="132" spans="1:12" ht="12.75">
      <c r="A132" s="4"/>
      <c r="B132" s="4"/>
      <c r="C132" s="4"/>
      <c r="D132" s="4"/>
      <c r="E132" s="4"/>
      <c r="F132" s="4"/>
      <c r="G132" s="4"/>
      <c r="H132" s="5"/>
      <c r="I132" s="5"/>
      <c r="J132" s="6"/>
      <c r="K132" s="5"/>
      <c r="L132" s="5"/>
    </row>
    <row r="133" spans="1:12" ht="12.75">
      <c r="A133" s="4"/>
      <c r="B133" s="4"/>
      <c r="C133" s="4"/>
      <c r="D133" s="4"/>
      <c r="E133" s="4"/>
      <c r="F133" s="4"/>
      <c r="G133" s="4"/>
      <c r="H133" s="5"/>
      <c r="I133" s="5"/>
      <c r="J133" s="6"/>
      <c r="K133" s="5"/>
      <c r="L133" s="5"/>
    </row>
    <row r="134" spans="1:12" ht="12.75">
      <c r="A134" s="4"/>
      <c r="B134" s="4"/>
      <c r="C134" s="4"/>
      <c r="D134" s="4"/>
      <c r="E134" s="4"/>
      <c r="F134" s="4"/>
      <c r="G134" s="4"/>
      <c r="H134" s="5"/>
      <c r="I134" s="5"/>
      <c r="J134" s="6"/>
      <c r="K134" s="5"/>
      <c r="L134" s="5"/>
    </row>
    <row r="135" spans="1:12" ht="12.75">
      <c r="A135" s="4"/>
      <c r="B135" s="4"/>
      <c r="C135" s="4"/>
      <c r="D135" s="4"/>
      <c r="E135" s="4"/>
      <c r="F135" s="4"/>
      <c r="G135" s="4"/>
      <c r="H135" s="5"/>
      <c r="I135" s="5"/>
      <c r="J135" s="6"/>
      <c r="K135" s="5"/>
      <c r="L135" s="5"/>
    </row>
    <row r="136" spans="1:12" ht="12.75">
      <c r="A136" s="4"/>
      <c r="B136" s="4"/>
      <c r="C136" s="4"/>
      <c r="D136" s="4"/>
      <c r="E136" s="4"/>
      <c r="F136" s="4"/>
      <c r="G136" s="4"/>
      <c r="H136" s="5"/>
      <c r="I136" s="5"/>
      <c r="J136" s="6"/>
      <c r="K136" s="5"/>
      <c r="L136" s="5"/>
    </row>
    <row r="137" spans="1:12" ht="12.75">
      <c r="A137" s="4"/>
      <c r="B137" s="4"/>
      <c r="C137" s="4"/>
      <c r="D137" s="4"/>
      <c r="E137" s="4"/>
      <c r="F137" s="4"/>
      <c r="G137" s="4"/>
      <c r="H137" s="5"/>
      <c r="I137" s="5"/>
      <c r="J137" s="6"/>
      <c r="K137" s="5"/>
      <c r="L137" s="5"/>
    </row>
    <row r="138" spans="1:12" ht="12.75">
      <c r="A138" s="4"/>
      <c r="B138" s="4"/>
      <c r="C138" s="4"/>
      <c r="D138" s="4"/>
      <c r="E138" s="4"/>
      <c r="F138" s="4"/>
      <c r="G138" s="4"/>
      <c r="H138" s="5"/>
      <c r="I138" s="5"/>
      <c r="J138" s="6"/>
      <c r="K138" s="5"/>
      <c r="L138" s="5"/>
    </row>
    <row r="139" spans="1:12" ht="12.75">
      <c r="A139" s="4"/>
      <c r="B139" s="4"/>
      <c r="C139" s="4"/>
      <c r="D139" s="4"/>
      <c r="E139" s="4"/>
      <c r="F139" s="4"/>
      <c r="G139" s="4"/>
      <c r="H139" s="5"/>
      <c r="I139" s="5"/>
      <c r="J139" s="6"/>
      <c r="K139" s="5"/>
      <c r="L139" s="5"/>
    </row>
    <row r="140" spans="1:12" ht="12.75">
      <c r="A140" s="4"/>
      <c r="B140" s="4"/>
      <c r="C140" s="4"/>
      <c r="D140" s="4"/>
      <c r="E140" s="4"/>
      <c r="F140" s="4"/>
      <c r="G140" s="4"/>
      <c r="H140" s="5"/>
      <c r="I140" s="5"/>
      <c r="J140" s="6"/>
      <c r="K140" s="5"/>
      <c r="L140" s="5"/>
    </row>
    <row r="141" spans="1:12" ht="12.75">
      <c r="A141" s="4"/>
      <c r="B141" s="4"/>
      <c r="C141" s="4"/>
      <c r="D141" s="4"/>
      <c r="E141" s="4"/>
      <c r="F141" s="4"/>
      <c r="G141" s="4"/>
      <c r="H141" s="5"/>
      <c r="I141" s="5"/>
      <c r="J141" s="6"/>
      <c r="K141" s="5"/>
      <c r="L141" s="5"/>
    </row>
    <row r="142" spans="1:12" ht="12.75">
      <c r="A142" s="4"/>
      <c r="B142" s="4"/>
      <c r="C142" s="4"/>
      <c r="D142" s="4"/>
      <c r="E142" s="4"/>
      <c r="F142" s="4"/>
      <c r="G142" s="4"/>
      <c r="H142" s="5"/>
      <c r="I142" s="5"/>
      <c r="J142" s="6"/>
      <c r="K142" s="5"/>
      <c r="L142" s="5"/>
    </row>
    <row r="143" spans="1:12" ht="12.75">
      <c r="A143" s="4"/>
      <c r="B143" s="4"/>
      <c r="C143" s="4"/>
      <c r="D143" s="4"/>
      <c r="E143" s="4"/>
      <c r="F143" s="4"/>
      <c r="G143" s="4"/>
      <c r="H143" s="5"/>
      <c r="I143" s="5"/>
      <c r="J143" s="6"/>
      <c r="K143" s="5"/>
      <c r="L143" s="5"/>
    </row>
    <row r="144" spans="1:12" ht="12.75">
      <c r="A144" s="4"/>
      <c r="B144" s="4"/>
      <c r="C144" s="4"/>
      <c r="D144" s="4"/>
      <c r="E144" s="4"/>
      <c r="F144" s="4"/>
      <c r="G144" s="4"/>
      <c r="H144" s="5"/>
      <c r="I144" s="5"/>
      <c r="J144" s="6"/>
      <c r="K144" s="5"/>
      <c r="L144" s="5"/>
    </row>
    <row r="145" spans="1:12" ht="12.75">
      <c r="A145" s="4"/>
      <c r="B145" s="4"/>
      <c r="C145" s="4"/>
      <c r="D145" s="4"/>
      <c r="E145" s="4"/>
      <c r="F145" s="4"/>
      <c r="G145" s="4"/>
      <c r="H145" s="5"/>
      <c r="I145" s="5"/>
      <c r="J145" s="6"/>
      <c r="K145" s="5"/>
      <c r="L145" s="5"/>
    </row>
    <row r="146" spans="1:12" ht="12.75">
      <c r="A146" s="4"/>
      <c r="B146" s="4"/>
      <c r="C146" s="4"/>
      <c r="D146" s="4"/>
      <c r="E146" s="4"/>
      <c r="F146" s="4"/>
      <c r="G146" s="4"/>
      <c r="H146" s="5"/>
      <c r="I146" s="5"/>
      <c r="J146" s="6"/>
      <c r="K146" s="5"/>
      <c r="L146" s="5"/>
    </row>
    <row r="147" spans="1:12" ht="12.75">
      <c r="A147" s="4"/>
      <c r="B147" s="4"/>
      <c r="C147" s="4"/>
      <c r="D147" s="4"/>
      <c r="E147" s="4"/>
      <c r="F147" s="4"/>
      <c r="G147" s="4"/>
      <c r="H147" s="5"/>
      <c r="I147" s="5"/>
      <c r="J147" s="6"/>
      <c r="K147" s="5"/>
      <c r="L147" s="5"/>
    </row>
    <row r="148" spans="1:12" ht="12.75">
      <c r="A148" s="4"/>
      <c r="B148" s="4"/>
      <c r="C148" s="4"/>
      <c r="D148" s="4"/>
      <c r="E148" s="4"/>
      <c r="F148" s="4"/>
      <c r="G148" s="4"/>
      <c r="H148" s="5"/>
      <c r="I148" s="5"/>
      <c r="J148" s="6"/>
      <c r="K148" s="5"/>
      <c r="L148" s="5"/>
    </row>
    <row r="149" spans="1:12" ht="12.75">
      <c r="A149" s="4"/>
      <c r="B149" s="4"/>
      <c r="C149" s="4"/>
      <c r="D149" s="4"/>
      <c r="E149" s="4"/>
      <c r="F149" s="4"/>
      <c r="G149" s="4"/>
      <c r="H149" s="5"/>
      <c r="I149" s="5"/>
      <c r="J149" s="6"/>
      <c r="K149" s="5"/>
      <c r="L149" s="5"/>
    </row>
    <row r="150" spans="1:12" ht="12.75">
      <c r="A150" s="4"/>
      <c r="B150" s="4"/>
      <c r="C150" s="4"/>
      <c r="D150" s="4"/>
      <c r="E150" s="4"/>
      <c r="F150" s="4"/>
      <c r="G150" s="4"/>
      <c r="H150" s="5"/>
      <c r="I150" s="5"/>
      <c r="J150" s="6"/>
      <c r="K150" s="5"/>
      <c r="L150" s="5"/>
    </row>
    <row r="151" spans="1:12" ht="12.75">
      <c r="A151" s="4"/>
      <c r="B151" s="4"/>
      <c r="C151" s="4"/>
      <c r="D151" s="4"/>
      <c r="E151" s="4"/>
      <c r="F151" s="4"/>
      <c r="G151" s="4"/>
      <c r="H151" s="5"/>
      <c r="I151" s="5"/>
      <c r="J151" s="6"/>
      <c r="K151" s="5"/>
      <c r="L151" s="5"/>
    </row>
    <row r="152" spans="1:12" ht="12.75">
      <c r="A152" s="4"/>
      <c r="B152" s="4"/>
      <c r="C152" s="4"/>
      <c r="D152" s="4"/>
      <c r="E152" s="4"/>
      <c r="F152" s="4"/>
      <c r="G152" s="4"/>
      <c r="H152" s="5"/>
      <c r="I152" s="5"/>
      <c r="J152" s="6"/>
      <c r="K152" s="5"/>
      <c r="L152" s="5"/>
    </row>
    <row r="153" spans="1:12" ht="12.75">
      <c r="A153" s="4"/>
      <c r="B153" s="4"/>
      <c r="C153" s="4"/>
      <c r="D153" s="4"/>
      <c r="E153" s="4"/>
      <c r="F153" s="4"/>
      <c r="G153" s="4"/>
      <c r="H153" s="5"/>
      <c r="I153" s="5"/>
      <c r="J153" s="6"/>
      <c r="K153" s="5"/>
      <c r="L153" s="5"/>
    </row>
    <row r="154" spans="1:12" ht="12.75">
      <c r="A154" s="4"/>
      <c r="B154" s="4"/>
      <c r="C154" s="4"/>
      <c r="D154" s="4"/>
      <c r="E154" s="4"/>
      <c r="F154" s="4"/>
      <c r="G154" s="4"/>
      <c r="H154" s="5"/>
      <c r="I154" s="5"/>
      <c r="J154" s="6"/>
      <c r="K154" s="5"/>
      <c r="L154" s="5"/>
    </row>
    <row r="155" spans="1:12" ht="12.75">
      <c r="A155" s="4"/>
      <c r="B155" s="4"/>
      <c r="C155" s="4"/>
      <c r="D155" s="4"/>
      <c r="E155" s="4"/>
      <c r="F155" s="4"/>
      <c r="G155" s="4"/>
      <c r="H155" s="5"/>
      <c r="I155" s="5"/>
      <c r="J155" s="6"/>
      <c r="K155" s="5"/>
      <c r="L155" s="5"/>
    </row>
    <row r="156" spans="1:12" ht="12.75">
      <c r="A156" s="4"/>
      <c r="B156" s="4"/>
      <c r="C156" s="4"/>
      <c r="D156" s="4"/>
      <c r="E156" s="4"/>
      <c r="F156" s="4"/>
      <c r="G156" s="4"/>
      <c r="H156" s="5"/>
      <c r="I156" s="5"/>
      <c r="J156" s="6"/>
      <c r="K156" s="5"/>
      <c r="L156" s="5"/>
    </row>
    <row r="157" spans="1:12" ht="12.75">
      <c r="A157" s="4"/>
      <c r="B157" s="4"/>
      <c r="C157" s="4"/>
      <c r="D157" s="4"/>
      <c r="E157" s="4"/>
      <c r="F157" s="4"/>
      <c r="G157" s="4"/>
      <c r="H157" s="5"/>
      <c r="I157" s="5"/>
      <c r="J157" s="6"/>
      <c r="K157" s="5"/>
      <c r="L157" s="5"/>
    </row>
    <row r="158" spans="1:12" ht="12.75">
      <c r="A158" s="4"/>
      <c r="B158" s="4"/>
      <c r="C158" s="4"/>
      <c r="D158" s="4"/>
      <c r="E158" s="4"/>
      <c r="F158" s="4"/>
      <c r="G158" s="4"/>
      <c r="H158" s="5"/>
      <c r="I158" s="5"/>
      <c r="J158" s="6"/>
      <c r="K158" s="5"/>
      <c r="L158" s="5"/>
    </row>
    <row r="159" spans="1:12" ht="12.75">
      <c r="A159" s="4"/>
      <c r="B159" s="4"/>
      <c r="C159" s="4"/>
      <c r="D159" s="4"/>
      <c r="E159" s="4"/>
      <c r="F159" s="4"/>
      <c r="G159" s="4"/>
      <c r="H159" s="5"/>
      <c r="I159" s="5"/>
      <c r="J159" s="6"/>
      <c r="K159" s="5"/>
      <c r="L159" s="5"/>
    </row>
    <row r="160" spans="1:12" ht="12.75">
      <c r="A160" s="4"/>
      <c r="B160" s="4"/>
      <c r="C160" s="4"/>
      <c r="D160" s="4"/>
      <c r="E160" s="4"/>
      <c r="F160" s="4"/>
      <c r="G160" s="4"/>
      <c r="H160" s="5"/>
      <c r="I160" s="5"/>
      <c r="J160" s="6"/>
      <c r="K160" s="5"/>
      <c r="L160" s="5"/>
    </row>
    <row r="161" spans="1:12" ht="12.75">
      <c r="A161" s="4"/>
      <c r="B161" s="4"/>
      <c r="C161" s="4"/>
      <c r="D161" s="4"/>
      <c r="E161" s="4"/>
      <c r="F161" s="4"/>
      <c r="G161" s="4"/>
      <c r="H161" s="5"/>
      <c r="I161" s="5"/>
      <c r="J161" s="6"/>
      <c r="K161" s="5"/>
      <c r="L161" s="5"/>
    </row>
    <row r="162" spans="1:12" ht="12.75">
      <c r="A162" s="4"/>
      <c r="B162" s="4"/>
      <c r="C162" s="4"/>
      <c r="D162" s="4"/>
      <c r="E162" s="4"/>
      <c r="F162" s="4"/>
      <c r="G162" s="4"/>
      <c r="H162" s="5"/>
      <c r="I162" s="5"/>
      <c r="J162" s="6"/>
      <c r="K162" s="5"/>
      <c r="L162" s="5"/>
    </row>
    <row r="163" spans="1:12" ht="12.75">
      <c r="A163" s="4"/>
      <c r="B163" s="4"/>
      <c r="C163" s="4"/>
      <c r="D163" s="4"/>
      <c r="E163" s="4"/>
      <c r="F163" s="4"/>
      <c r="G163" s="4"/>
      <c r="H163" s="5"/>
      <c r="I163" s="5"/>
      <c r="J163" s="6"/>
      <c r="K163" s="5"/>
      <c r="L163" s="5"/>
    </row>
    <row r="164" spans="1:12" ht="12.75">
      <c r="A164" s="4"/>
      <c r="B164" s="4"/>
      <c r="C164" s="4"/>
      <c r="D164" s="4"/>
      <c r="E164" s="4"/>
      <c r="F164" s="4"/>
      <c r="G164" s="4"/>
      <c r="H164" s="5"/>
      <c r="I164" s="5"/>
      <c r="J164" s="6"/>
      <c r="K164" s="5"/>
      <c r="L164" s="5"/>
    </row>
    <row r="165" spans="1:12" ht="12.75">
      <c r="A165" s="4"/>
      <c r="B165" s="4"/>
      <c r="C165" s="4"/>
      <c r="D165" s="4"/>
      <c r="E165" s="4"/>
      <c r="F165" s="4"/>
      <c r="G165" s="4"/>
      <c r="H165" s="5"/>
      <c r="I165" s="5"/>
      <c r="J165" s="6"/>
      <c r="K165" s="5"/>
      <c r="L165" s="5"/>
    </row>
    <row r="166" spans="1:12" ht="12.75">
      <c r="A166" s="4"/>
      <c r="B166" s="4"/>
      <c r="C166" s="4"/>
      <c r="D166" s="4"/>
      <c r="E166" s="4"/>
      <c r="F166" s="4"/>
      <c r="G166" s="4"/>
      <c r="H166" s="5"/>
      <c r="I166" s="5"/>
      <c r="J166" s="6"/>
      <c r="K166" s="5"/>
      <c r="L166" s="5"/>
    </row>
    <row r="167" spans="1:12" ht="12.75">
      <c r="A167" s="4"/>
      <c r="B167" s="4"/>
      <c r="C167" s="4"/>
      <c r="D167" s="4"/>
      <c r="E167" s="4"/>
      <c r="F167" s="4"/>
      <c r="G167" s="4"/>
      <c r="H167" s="5"/>
      <c r="I167" s="5"/>
      <c r="J167" s="6"/>
      <c r="K167" s="5"/>
      <c r="L167" s="5"/>
    </row>
    <row r="168" spans="1:12" ht="12.75">
      <c r="A168" s="4"/>
      <c r="B168" s="4"/>
      <c r="C168" s="4"/>
      <c r="D168" s="4"/>
      <c r="E168" s="4"/>
      <c r="F168" s="4"/>
      <c r="G168" s="4"/>
      <c r="H168" s="5"/>
      <c r="I168" s="5"/>
      <c r="J168" s="6"/>
      <c r="K168" s="5"/>
      <c r="L168" s="5"/>
    </row>
    <row r="169" spans="1:12" ht="12.75">
      <c r="A169" s="4"/>
      <c r="B169" s="4"/>
      <c r="C169" s="4"/>
      <c r="D169" s="4"/>
      <c r="E169" s="4"/>
      <c r="F169" s="4"/>
      <c r="G169" s="4"/>
      <c r="H169" s="5"/>
      <c r="I169" s="5"/>
      <c r="J169" s="6"/>
      <c r="K169" s="5"/>
      <c r="L169" s="5"/>
    </row>
    <row r="170" spans="1:12" ht="12.75">
      <c r="A170" s="4"/>
      <c r="B170" s="4"/>
      <c r="C170" s="4"/>
      <c r="D170" s="4"/>
      <c r="E170" s="4"/>
      <c r="F170" s="4"/>
      <c r="G170" s="4"/>
      <c r="H170" s="5"/>
      <c r="I170" s="5"/>
      <c r="J170" s="6"/>
      <c r="K170" s="5"/>
      <c r="L170" s="5"/>
    </row>
    <row r="171" spans="1:12" ht="12.75">
      <c r="A171" s="4"/>
      <c r="B171" s="4"/>
      <c r="C171" s="4"/>
      <c r="D171" s="4"/>
      <c r="E171" s="4"/>
      <c r="F171" s="4"/>
      <c r="G171" s="4"/>
      <c r="H171" s="5"/>
      <c r="I171" s="5"/>
      <c r="J171" s="6"/>
      <c r="K171" s="5"/>
      <c r="L171" s="5"/>
    </row>
    <row r="172" spans="1:12" ht="12.75">
      <c r="A172" s="4"/>
      <c r="B172" s="4"/>
      <c r="C172" s="4"/>
      <c r="D172" s="4"/>
      <c r="E172" s="4"/>
      <c r="F172" s="4"/>
      <c r="G172" s="4"/>
      <c r="H172" s="5"/>
      <c r="I172" s="5"/>
      <c r="J172" s="6"/>
      <c r="K172" s="5"/>
      <c r="L172" s="5"/>
    </row>
    <row r="173" spans="1:12" ht="12.75">
      <c r="A173" s="4"/>
      <c r="B173" s="4"/>
      <c r="C173" s="4"/>
      <c r="D173" s="4"/>
      <c r="E173" s="4"/>
      <c r="F173" s="4"/>
      <c r="G173" s="4"/>
      <c r="H173" s="5"/>
      <c r="I173" s="5"/>
      <c r="J173" s="6"/>
      <c r="K173" s="5"/>
      <c r="L173" s="5"/>
    </row>
    <row r="174" spans="1:12" ht="12.75">
      <c r="A174" s="4"/>
      <c r="B174" s="4"/>
      <c r="C174" s="4"/>
      <c r="D174" s="4"/>
      <c r="E174" s="4"/>
      <c r="F174" s="4"/>
      <c r="G174" s="4"/>
      <c r="H174" s="5"/>
      <c r="I174" s="5"/>
      <c r="J174" s="6"/>
      <c r="K174" s="5"/>
      <c r="L174" s="5"/>
    </row>
    <row r="175" spans="1:12" ht="12.75">
      <c r="A175" s="4"/>
      <c r="B175" s="4"/>
      <c r="C175" s="4"/>
      <c r="D175" s="4"/>
      <c r="E175" s="4"/>
      <c r="F175" s="4"/>
      <c r="G175" s="4"/>
      <c r="H175" s="5"/>
      <c r="I175" s="5"/>
      <c r="J175" s="6"/>
      <c r="K175" s="5"/>
      <c r="L175" s="5"/>
    </row>
    <row r="176" spans="1:12" ht="12.75">
      <c r="A176" s="4"/>
      <c r="B176" s="4"/>
      <c r="C176" s="4"/>
      <c r="D176" s="4"/>
      <c r="E176" s="4"/>
      <c r="F176" s="4"/>
      <c r="G176" s="4"/>
      <c r="H176" s="5"/>
      <c r="I176" s="5"/>
      <c r="J176" s="6"/>
      <c r="K176" s="5"/>
      <c r="L176" s="5"/>
    </row>
    <row r="177" spans="1:12" ht="12.75">
      <c r="A177" s="4"/>
      <c r="B177" s="4"/>
      <c r="C177" s="4"/>
      <c r="D177" s="4"/>
      <c r="E177" s="4"/>
      <c r="F177" s="4"/>
      <c r="G177" s="4"/>
      <c r="H177" s="5"/>
      <c r="I177" s="5"/>
      <c r="J177" s="6"/>
      <c r="K177" s="5"/>
      <c r="L177" s="5"/>
    </row>
    <row r="178" spans="1:12" ht="12.75">
      <c r="A178" s="4"/>
      <c r="B178" s="4"/>
      <c r="C178" s="4"/>
      <c r="D178" s="4"/>
      <c r="E178" s="4"/>
      <c r="F178" s="4"/>
      <c r="G178" s="4"/>
      <c r="H178" s="5"/>
      <c r="I178" s="5"/>
      <c r="J178" s="6"/>
      <c r="K178" s="5"/>
      <c r="L178" s="5"/>
    </row>
    <row r="179" spans="1:12" ht="12.75">
      <c r="A179" s="4"/>
      <c r="B179" s="4"/>
      <c r="C179" s="4"/>
      <c r="D179" s="4"/>
      <c r="E179" s="4"/>
      <c r="F179" s="4"/>
      <c r="G179" s="4"/>
      <c r="H179" s="5"/>
      <c r="I179" s="5"/>
      <c r="J179" s="6"/>
      <c r="K179" s="5"/>
      <c r="L179" s="5"/>
    </row>
    <row r="180" spans="1:12" ht="12.75">
      <c r="A180" s="4"/>
      <c r="B180" s="4"/>
      <c r="C180" s="4"/>
      <c r="D180" s="4"/>
      <c r="E180" s="4"/>
      <c r="F180" s="4"/>
      <c r="G180" s="4"/>
      <c r="H180" s="5"/>
      <c r="I180" s="5"/>
      <c r="J180" s="6"/>
      <c r="K180" s="5"/>
      <c r="L180" s="5"/>
    </row>
    <row r="181" spans="1:12" ht="12.75">
      <c r="A181" s="4"/>
      <c r="B181" s="4"/>
      <c r="C181" s="4"/>
      <c r="D181" s="4"/>
      <c r="E181" s="4"/>
      <c r="F181" s="4"/>
      <c r="G181" s="4"/>
      <c r="H181" s="5"/>
      <c r="I181" s="5"/>
      <c r="J181" s="6"/>
      <c r="K181" s="5"/>
      <c r="L181" s="5"/>
    </row>
    <row r="182" spans="1:12" ht="12.75">
      <c r="A182" s="4"/>
      <c r="B182" s="4"/>
      <c r="C182" s="4"/>
      <c r="D182" s="4"/>
      <c r="E182" s="4"/>
      <c r="F182" s="4"/>
      <c r="G182" s="4"/>
      <c r="H182" s="5"/>
      <c r="I182" s="5"/>
      <c r="J182" s="6"/>
      <c r="K182" s="5"/>
      <c r="L182" s="5"/>
    </row>
    <row r="183" spans="1:12" ht="12.75">
      <c r="A183" s="4"/>
      <c r="B183" s="4"/>
      <c r="C183" s="4"/>
      <c r="D183" s="4"/>
      <c r="E183" s="4"/>
      <c r="F183" s="4"/>
      <c r="G183" s="4"/>
      <c r="H183" s="5"/>
      <c r="I183" s="5"/>
      <c r="J183" s="6"/>
      <c r="K183" s="5"/>
      <c r="L183" s="5"/>
    </row>
    <row r="184" spans="1:12" ht="12.75">
      <c r="A184" s="4"/>
      <c r="B184" s="4"/>
      <c r="C184" s="4"/>
      <c r="D184" s="4"/>
      <c r="E184" s="4"/>
      <c r="F184" s="4"/>
      <c r="G184" s="4"/>
      <c r="H184" s="5"/>
      <c r="I184" s="5"/>
      <c r="J184" s="6"/>
      <c r="K184" s="5"/>
      <c r="L184" s="5"/>
    </row>
    <row r="185" spans="1:12" ht="12.75">
      <c r="A185" s="4"/>
      <c r="B185" s="4"/>
      <c r="C185" s="4"/>
      <c r="D185" s="4"/>
      <c r="E185" s="4"/>
      <c r="F185" s="4"/>
      <c r="G185" s="4"/>
      <c r="H185" s="5"/>
      <c r="I185" s="5"/>
      <c r="J185" s="6"/>
      <c r="K185" s="5"/>
      <c r="L185" s="5"/>
    </row>
    <row r="186" spans="1:12" ht="12.75">
      <c r="A186" s="4"/>
      <c r="B186" s="4"/>
      <c r="C186" s="4"/>
      <c r="D186" s="4"/>
      <c r="E186" s="4"/>
      <c r="F186" s="4"/>
      <c r="G186" s="4"/>
      <c r="H186" s="5"/>
      <c r="I186" s="5"/>
      <c r="J186" s="6"/>
      <c r="K186" s="5"/>
      <c r="L186" s="5"/>
    </row>
    <row r="187" spans="1:12" ht="12.75">
      <c r="A187" s="4"/>
      <c r="B187" s="4"/>
      <c r="C187" s="4"/>
      <c r="D187" s="4"/>
      <c r="E187" s="4"/>
      <c r="F187" s="4"/>
      <c r="G187" s="4"/>
      <c r="H187" s="5"/>
      <c r="I187" s="5"/>
      <c r="J187" s="6"/>
      <c r="K187" s="5"/>
      <c r="L187" s="5"/>
    </row>
    <row r="188" spans="1:12" ht="12.75">
      <c r="A188" s="4"/>
      <c r="B188" s="4"/>
      <c r="C188" s="4"/>
      <c r="D188" s="4"/>
      <c r="E188" s="4"/>
      <c r="F188" s="4"/>
      <c r="G188" s="4"/>
      <c r="H188" s="5"/>
      <c r="I188" s="5"/>
      <c r="J188" s="6"/>
      <c r="K188" s="5"/>
      <c r="L188" s="5"/>
    </row>
    <row r="189" spans="1:12" ht="12.75">
      <c r="A189" s="4"/>
      <c r="B189" s="4"/>
      <c r="C189" s="4"/>
      <c r="D189" s="4"/>
      <c r="E189" s="4"/>
      <c r="F189" s="4"/>
      <c r="G189" s="4"/>
      <c r="H189" s="5"/>
      <c r="I189" s="5"/>
      <c r="J189" s="6"/>
      <c r="K189" s="5"/>
      <c r="L189" s="5"/>
    </row>
    <row r="190" spans="1:12" ht="12.75">
      <c r="A190" s="4"/>
      <c r="B190" s="4"/>
      <c r="C190" s="4"/>
      <c r="D190" s="4"/>
      <c r="E190" s="4"/>
      <c r="F190" s="4"/>
      <c r="G190" s="4"/>
      <c r="H190" s="5"/>
      <c r="I190" s="5"/>
      <c r="J190" s="6"/>
      <c r="K190" s="5"/>
      <c r="L190" s="5"/>
    </row>
    <row r="191" spans="1:12" ht="12.75">
      <c r="A191" s="4"/>
      <c r="B191" s="4"/>
      <c r="C191" s="4"/>
      <c r="D191" s="4"/>
      <c r="E191" s="4"/>
      <c r="F191" s="4"/>
      <c r="G191" s="4"/>
      <c r="H191" s="5"/>
      <c r="I191" s="5"/>
      <c r="J191" s="6"/>
      <c r="K191" s="5"/>
      <c r="L191" s="5"/>
    </row>
    <row r="192" spans="1:12" ht="12.75">
      <c r="A192" s="4"/>
      <c r="B192" s="4"/>
      <c r="C192" s="4"/>
      <c r="D192" s="4"/>
      <c r="E192" s="4"/>
      <c r="F192" s="4"/>
      <c r="G192" s="4"/>
      <c r="H192" s="5"/>
      <c r="I192" s="5"/>
      <c r="J192" s="6"/>
      <c r="K192" s="5"/>
      <c r="L192" s="5"/>
    </row>
    <row r="193" spans="1:12" ht="12.75">
      <c r="A193" s="4"/>
      <c r="B193" s="4"/>
      <c r="C193" s="4"/>
      <c r="D193" s="4"/>
      <c r="E193" s="4"/>
      <c r="F193" s="4"/>
      <c r="G193" s="4"/>
      <c r="H193" s="5"/>
      <c r="I193" s="5"/>
      <c r="J193" s="6"/>
      <c r="K193" s="5"/>
      <c r="L193" s="5"/>
    </row>
    <row r="194" spans="1:12" ht="12.75">
      <c r="A194" s="4"/>
      <c r="B194" s="4"/>
      <c r="C194" s="4"/>
      <c r="D194" s="4"/>
      <c r="E194" s="4"/>
      <c r="F194" s="4"/>
      <c r="G194" s="4"/>
      <c r="H194" s="5"/>
      <c r="I194" s="5"/>
      <c r="J194" s="6"/>
      <c r="K194" s="5"/>
      <c r="L194" s="5"/>
    </row>
    <row r="195" spans="1:12" ht="12.75">
      <c r="A195" s="4"/>
      <c r="B195" s="4"/>
      <c r="C195" s="4"/>
      <c r="D195" s="4"/>
      <c r="E195" s="4"/>
      <c r="F195" s="4"/>
      <c r="G195" s="4"/>
      <c r="H195" s="5"/>
      <c r="I195" s="5"/>
      <c r="J195" s="6"/>
      <c r="K195" s="5"/>
      <c r="L195" s="5"/>
    </row>
    <row r="196" spans="1:12" ht="12.75">
      <c r="A196" s="4"/>
      <c r="B196" s="4"/>
      <c r="C196" s="4"/>
      <c r="D196" s="4"/>
      <c r="E196" s="4"/>
      <c r="F196" s="4"/>
      <c r="G196" s="4"/>
      <c r="H196" s="5"/>
      <c r="I196" s="5"/>
      <c r="J196" s="6"/>
      <c r="K196" s="5"/>
      <c r="L196" s="5"/>
    </row>
    <row r="197" spans="1:12" ht="12.75">
      <c r="A197" s="4"/>
      <c r="B197" s="4"/>
      <c r="C197" s="4"/>
      <c r="D197" s="4"/>
      <c r="E197" s="4"/>
      <c r="F197" s="4"/>
      <c r="G197" s="4"/>
      <c r="H197" s="5"/>
      <c r="I197" s="5"/>
      <c r="J197" s="6"/>
      <c r="K197" s="5"/>
      <c r="L197" s="5"/>
    </row>
    <row r="198" spans="1:12" ht="12.75">
      <c r="A198" s="4"/>
      <c r="B198" s="4"/>
      <c r="C198" s="4"/>
      <c r="D198" s="4"/>
      <c r="E198" s="4"/>
      <c r="F198" s="4"/>
      <c r="G198" s="4"/>
      <c r="H198" s="5"/>
      <c r="I198" s="5"/>
      <c r="J198" s="6"/>
      <c r="K198" s="5"/>
      <c r="L198" s="5"/>
    </row>
    <row r="199" spans="1:12" ht="12.75">
      <c r="A199" s="4"/>
      <c r="B199" s="4"/>
      <c r="C199" s="4"/>
      <c r="D199" s="4"/>
      <c r="E199" s="4"/>
      <c r="F199" s="4"/>
      <c r="G199" s="4"/>
      <c r="H199" s="5"/>
      <c r="I199" s="5"/>
      <c r="J199" s="6"/>
      <c r="K199" s="5"/>
      <c r="L199" s="5"/>
    </row>
    <row r="200" spans="1:12" ht="12.75">
      <c r="A200" s="4"/>
      <c r="B200" s="4"/>
      <c r="C200" s="4"/>
      <c r="D200" s="4"/>
      <c r="E200" s="4"/>
      <c r="F200" s="4"/>
      <c r="G200" s="4"/>
      <c r="H200" s="5"/>
      <c r="I200" s="5"/>
      <c r="J200" s="6"/>
      <c r="K200" s="5"/>
      <c r="L200" s="5"/>
    </row>
    <row r="201" spans="1:12" ht="12.75">
      <c r="A201" s="4"/>
      <c r="B201" s="4"/>
      <c r="C201" s="4"/>
      <c r="D201" s="4"/>
      <c r="E201" s="4"/>
      <c r="F201" s="4"/>
      <c r="G201" s="4"/>
      <c r="H201" s="5"/>
      <c r="I201" s="5"/>
      <c r="J201" s="6"/>
      <c r="K201" s="5"/>
      <c r="L201" s="5"/>
    </row>
    <row r="202" spans="1:12" ht="12.75">
      <c r="A202" s="4"/>
      <c r="B202" s="4"/>
      <c r="C202" s="4"/>
      <c r="D202" s="4"/>
      <c r="E202" s="4"/>
      <c r="F202" s="4"/>
      <c r="G202" s="4"/>
      <c r="H202" s="5"/>
      <c r="I202" s="5"/>
      <c r="J202" s="6"/>
      <c r="K202" s="5"/>
      <c r="L202" s="5"/>
    </row>
    <row r="203" spans="1:12" ht="12.75">
      <c r="A203" s="4"/>
      <c r="B203" s="4"/>
      <c r="C203" s="4"/>
      <c r="D203" s="4"/>
      <c r="E203" s="4"/>
      <c r="F203" s="4"/>
      <c r="G203" s="4"/>
      <c r="H203" s="5"/>
      <c r="I203" s="5"/>
      <c r="J203" s="6"/>
      <c r="K203" s="5"/>
      <c r="L203" s="5"/>
    </row>
    <row r="204" spans="1:12" ht="12.75">
      <c r="A204" s="4"/>
      <c r="B204" s="4"/>
      <c r="C204" s="4"/>
      <c r="D204" s="4"/>
      <c r="E204" s="4"/>
      <c r="F204" s="4"/>
      <c r="G204" s="4"/>
      <c r="H204" s="5"/>
      <c r="I204" s="5"/>
      <c r="J204" s="5"/>
      <c r="K204" s="5"/>
      <c r="L204" s="5"/>
    </row>
    <row r="205" spans="1:12" ht="12.75">
      <c r="A205" s="4"/>
      <c r="B205" s="4"/>
      <c r="C205" s="4"/>
      <c r="D205" s="4"/>
      <c r="E205" s="4"/>
      <c r="F205" s="4"/>
      <c r="G205" s="4"/>
      <c r="H205" s="5"/>
      <c r="I205" s="5"/>
      <c r="J205" s="5"/>
      <c r="K205" s="5"/>
      <c r="L205" s="5"/>
    </row>
    <row r="206" spans="1:12" ht="12.75">
      <c r="A206" s="4"/>
      <c r="B206" s="4"/>
      <c r="C206" s="4"/>
      <c r="D206" s="4"/>
      <c r="E206" s="4"/>
      <c r="F206" s="4"/>
      <c r="G206" s="4"/>
      <c r="H206" s="5"/>
      <c r="I206" s="5"/>
      <c r="J206" s="5"/>
      <c r="K206" s="5"/>
      <c r="L206" s="5"/>
    </row>
    <row r="207" spans="1:12" ht="12.75">
      <c r="A207" s="4"/>
      <c r="B207" s="4"/>
      <c r="C207" s="4"/>
      <c r="D207" s="4"/>
      <c r="E207" s="4"/>
      <c r="F207" s="4"/>
      <c r="G207" s="4"/>
      <c r="H207" s="5"/>
      <c r="I207" s="5"/>
      <c r="J207" s="5"/>
      <c r="K207" s="5"/>
      <c r="L207" s="5"/>
    </row>
    <row r="208" spans="1:12" ht="12.75">
      <c r="A208" s="4"/>
      <c r="B208" s="4"/>
      <c r="C208" s="4"/>
      <c r="D208" s="4"/>
      <c r="E208" s="4"/>
      <c r="F208" s="4"/>
      <c r="G208" s="4"/>
      <c r="H208" s="5"/>
      <c r="I208" s="5"/>
      <c r="J208" s="5"/>
      <c r="K208" s="5"/>
      <c r="L208" s="5"/>
    </row>
    <row r="209" spans="1:12" ht="12.75">
      <c r="A209" s="4"/>
      <c r="B209" s="4"/>
      <c r="C209" s="4"/>
      <c r="D209" s="4"/>
      <c r="E209" s="4"/>
      <c r="F209" s="4"/>
      <c r="G209" s="4"/>
      <c r="H209" s="5"/>
      <c r="I209" s="5"/>
      <c r="J209" s="5"/>
      <c r="K209" s="5"/>
      <c r="L209" s="5"/>
    </row>
    <row r="210" spans="1:12" ht="12.75">
      <c r="A210" s="4"/>
      <c r="B210" s="4"/>
      <c r="C210" s="4"/>
      <c r="D210" s="4"/>
      <c r="E210" s="4"/>
      <c r="F210" s="4"/>
      <c r="G210" s="4"/>
      <c r="H210" s="5"/>
      <c r="I210" s="5"/>
      <c r="J210" s="5"/>
      <c r="K210" s="5"/>
      <c r="L210" s="5"/>
    </row>
    <row r="211" spans="1:12" ht="12.75">
      <c r="A211" s="4"/>
      <c r="B211" s="4"/>
      <c r="C211" s="4"/>
      <c r="D211" s="4"/>
      <c r="E211" s="4"/>
      <c r="F211" s="4"/>
      <c r="G211" s="4"/>
      <c r="H211" s="5"/>
      <c r="I211" s="5"/>
      <c r="J211" s="5"/>
      <c r="K211" s="5"/>
      <c r="L211" s="5"/>
    </row>
    <row r="212" spans="1:12" ht="12.75">
      <c r="A212" s="4"/>
      <c r="B212" s="4"/>
      <c r="C212" s="4"/>
      <c r="D212" s="4"/>
      <c r="E212" s="4"/>
      <c r="F212" s="4"/>
      <c r="G212" s="4"/>
      <c r="H212" s="5"/>
      <c r="I212" s="5"/>
      <c r="J212" s="5"/>
      <c r="K212" s="5"/>
      <c r="L212" s="5"/>
    </row>
    <row r="213" spans="1:12" ht="12.75">
      <c r="A213" s="4"/>
      <c r="B213" s="4"/>
      <c r="C213" s="4"/>
      <c r="D213" s="4"/>
      <c r="E213" s="4"/>
      <c r="F213" s="4"/>
      <c r="G213" s="4"/>
      <c r="H213" s="5"/>
      <c r="I213" s="5"/>
      <c r="J213" s="5"/>
      <c r="K213" s="5"/>
      <c r="L213" s="5"/>
    </row>
    <row r="214" spans="1:12" ht="12.75">
      <c r="A214" s="4"/>
      <c r="B214" s="4"/>
      <c r="C214" s="4"/>
      <c r="D214" s="4"/>
      <c r="E214" s="4"/>
      <c r="F214" s="4"/>
      <c r="G214" s="4"/>
      <c r="H214" s="5"/>
      <c r="I214" s="5"/>
      <c r="J214" s="5"/>
      <c r="K214" s="5"/>
      <c r="L214" s="5"/>
    </row>
    <row r="215" spans="1:12" ht="12.75">
      <c r="A215" s="4"/>
      <c r="B215" s="4"/>
      <c r="C215" s="4"/>
      <c r="D215" s="4"/>
      <c r="E215" s="4"/>
      <c r="F215" s="4"/>
      <c r="G215" s="4"/>
      <c r="H215" s="5"/>
      <c r="I215" s="5"/>
      <c r="J215" s="5"/>
      <c r="K215" s="5"/>
      <c r="L215" s="5"/>
    </row>
    <row r="216" spans="1:12" ht="12.75">
      <c r="A216" s="4"/>
      <c r="B216" s="4"/>
      <c r="C216" s="4"/>
      <c r="D216" s="4"/>
      <c r="E216" s="4"/>
      <c r="F216" s="4"/>
      <c r="G216" s="4"/>
      <c r="H216" s="5"/>
      <c r="I216" s="5"/>
      <c r="J216" s="5"/>
      <c r="K216" s="5"/>
      <c r="L216" s="5"/>
    </row>
    <row r="217" spans="1:12" ht="12.75">
      <c r="A217" s="4"/>
      <c r="B217" s="4"/>
      <c r="C217" s="4"/>
      <c r="D217" s="4"/>
      <c r="E217" s="4"/>
      <c r="F217" s="4"/>
      <c r="G217" s="4"/>
      <c r="H217" s="5"/>
      <c r="I217" s="5"/>
      <c r="J217" s="5"/>
      <c r="K217" s="5"/>
      <c r="L217" s="5"/>
    </row>
    <row r="218" spans="1:12" ht="12.75">
      <c r="A218" s="4"/>
      <c r="B218" s="4"/>
      <c r="C218" s="4"/>
      <c r="D218" s="4"/>
      <c r="E218" s="4"/>
      <c r="F218" s="4"/>
      <c r="G218" s="4"/>
      <c r="H218" s="5"/>
      <c r="I218" s="5"/>
      <c r="J218" s="5"/>
      <c r="K218" s="5"/>
      <c r="L218" s="5"/>
    </row>
    <row r="219" spans="1:12" ht="12.75">
      <c r="A219" s="4"/>
      <c r="B219" s="4"/>
      <c r="C219" s="4"/>
      <c r="D219" s="4"/>
      <c r="E219" s="4"/>
      <c r="F219" s="4"/>
      <c r="G219" s="4"/>
      <c r="H219" s="5"/>
      <c r="I219" s="5"/>
      <c r="J219" s="5"/>
      <c r="K219" s="5"/>
      <c r="L219" s="5"/>
    </row>
    <row r="220" spans="1:12" ht="12.75">
      <c r="A220" s="4"/>
      <c r="B220" s="4"/>
      <c r="C220" s="4"/>
      <c r="D220" s="4"/>
      <c r="E220" s="4"/>
      <c r="F220" s="4"/>
      <c r="G220" s="4"/>
      <c r="H220" s="5"/>
      <c r="I220" s="5"/>
      <c r="J220" s="5"/>
      <c r="K220" s="5"/>
      <c r="L220" s="5"/>
    </row>
    <row r="221" spans="1:12" ht="12.75">
      <c r="A221" s="4"/>
      <c r="B221" s="4"/>
      <c r="C221" s="4"/>
      <c r="D221" s="4"/>
      <c r="E221" s="4"/>
      <c r="F221" s="4"/>
      <c r="G221" s="4"/>
      <c r="H221" s="5"/>
      <c r="I221" s="5"/>
      <c r="J221" s="5"/>
      <c r="K221" s="5"/>
      <c r="L221" s="5"/>
    </row>
    <row r="222" spans="1:12" ht="12.75">
      <c r="A222" s="4"/>
      <c r="B222" s="4"/>
      <c r="C222" s="4"/>
      <c r="D222" s="4"/>
      <c r="E222" s="4"/>
      <c r="F222" s="4"/>
      <c r="G222" s="4"/>
      <c r="H222" s="5"/>
      <c r="I222" s="5"/>
      <c r="J222" s="5"/>
      <c r="K222" s="5"/>
      <c r="L222" s="5"/>
    </row>
    <row r="223" spans="1:12" ht="12.75">
      <c r="A223" s="4"/>
      <c r="B223" s="4"/>
      <c r="C223" s="4"/>
      <c r="D223" s="4"/>
      <c r="E223" s="4"/>
      <c r="F223" s="4"/>
      <c r="G223" s="4"/>
      <c r="H223" s="5"/>
      <c r="I223" s="5"/>
      <c r="J223" s="5"/>
      <c r="K223" s="5"/>
      <c r="L223" s="5"/>
    </row>
    <row r="224" spans="1:12" ht="12.75">
      <c r="A224" s="4"/>
      <c r="B224" s="4"/>
      <c r="C224" s="4"/>
      <c r="D224" s="4"/>
      <c r="E224" s="4"/>
      <c r="F224" s="4"/>
      <c r="G224" s="4"/>
      <c r="H224" s="5"/>
      <c r="I224" s="5"/>
      <c r="J224" s="5"/>
      <c r="K224" s="5"/>
      <c r="L224" s="5"/>
    </row>
    <row r="225" spans="1:12" ht="12.75">
      <c r="A225" s="4"/>
      <c r="B225" s="4"/>
      <c r="C225" s="4"/>
      <c r="D225" s="4"/>
      <c r="E225" s="4"/>
      <c r="F225" s="4"/>
      <c r="G225" s="4"/>
      <c r="H225" s="5"/>
      <c r="I225" s="5"/>
      <c r="J225" s="5"/>
      <c r="K225" s="5"/>
      <c r="L225" s="5"/>
    </row>
    <row r="226" spans="1:12" ht="12.75">
      <c r="A226" s="4"/>
      <c r="B226" s="4"/>
      <c r="C226" s="4"/>
      <c r="D226" s="4"/>
      <c r="E226" s="4"/>
      <c r="F226" s="4"/>
      <c r="G226" s="4"/>
      <c r="H226" s="5"/>
      <c r="I226" s="5"/>
      <c r="J226" s="5"/>
      <c r="K226" s="5"/>
      <c r="L226" s="5"/>
    </row>
    <row r="227" spans="1:12" ht="12.75">
      <c r="A227" s="4"/>
      <c r="B227" s="4"/>
      <c r="C227" s="4"/>
      <c r="D227" s="4"/>
      <c r="E227" s="4"/>
      <c r="F227" s="4"/>
      <c r="G227" s="4"/>
      <c r="H227" s="5"/>
      <c r="I227" s="5"/>
      <c r="J227" s="5"/>
      <c r="K227" s="5"/>
      <c r="L227" s="5"/>
    </row>
    <row r="228" spans="1:12" ht="12.75">
      <c r="A228" s="4"/>
      <c r="B228" s="4"/>
      <c r="C228" s="4"/>
      <c r="D228" s="4"/>
      <c r="E228" s="4"/>
      <c r="F228" s="4"/>
      <c r="G228" s="4"/>
      <c r="H228" s="5"/>
      <c r="I228" s="5"/>
      <c r="J228" s="5"/>
      <c r="K228" s="5"/>
      <c r="L228" s="5"/>
    </row>
    <row r="229" spans="1:12" ht="12.75">
      <c r="A229" s="4"/>
      <c r="B229" s="4"/>
      <c r="C229" s="4"/>
      <c r="D229" s="4"/>
      <c r="E229" s="4"/>
      <c r="F229" s="4"/>
      <c r="G229" s="4"/>
      <c r="H229" s="5"/>
      <c r="I229" s="5"/>
      <c r="J229" s="5"/>
      <c r="K229" s="5"/>
      <c r="L229" s="5"/>
    </row>
    <row r="230" spans="1:12" ht="12.75">
      <c r="A230" s="4"/>
      <c r="B230" s="4"/>
      <c r="C230" s="4"/>
      <c r="D230" s="4"/>
      <c r="E230" s="4"/>
      <c r="F230" s="4"/>
      <c r="G230" s="4"/>
      <c r="H230" s="5"/>
      <c r="I230" s="5"/>
      <c r="J230" s="5"/>
      <c r="K230" s="5"/>
      <c r="L230" s="5"/>
    </row>
    <row r="231" spans="1:12" ht="12.75">
      <c r="A231" s="4"/>
      <c r="B231" s="4"/>
      <c r="C231" s="4"/>
      <c r="D231" s="4"/>
      <c r="E231" s="4"/>
      <c r="F231" s="4"/>
      <c r="G231" s="4"/>
      <c r="H231" s="5"/>
      <c r="I231" s="5"/>
      <c r="J231" s="5"/>
      <c r="K231" s="5"/>
      <c r="L231" s="5"/>
    </row>
    <row r="232" spans="1:12" ht="12.75">
      <c r="A232" s="4"/>
      <c r="B232" s="4"/>
      <c r="C232" s="4"/>
      <c r="D232" s="4"/>
      <c r="E232" s="4"/>
      <c r="F232" s="4"/>
      <c r="G232" s="4"/>
      <c r="H232" s="5"/>
      <c r="I232" s="5"/>
      <c r="J232" s="5"/>
      <c r="K232" s="5"/>
      <c r="L232" s="5"/>
    </row>
    <row r="233" spans="1:12" ht="12.75">
      <c r="A233" s="4"/>
      <c r="B233" s="4"/>
      <c r="C233" s="4"/>
      <c r="D233" s="4"/>
      <c r="E233" s="4"/>
      <c r="F233" s="4"/>
      <c r="G233" s="4"/>
      <c r="H233" s="5"/>
      <c r="I233" s="5"/>
      <c r="J233" s="5"/>
      <c r="K233" s="5"/>
      <c r="L233" s="5"/>
    </row>
    <row r="234" spans="1:12" ht="12.75">
      <c r="A234" s="4"/>
      <c r="B234" s="4"/>
      <c r="C234" s="4"/>
      <c r="D234" s="4"/>
      <c r="E234" s="4"/>
      <c r="F234" s="4"/>
      <c r="G234" s="4"/>
      <c r="H234" s="5"/>
      <c r="I234" s="5"/>
      <c r="J234" s="5"/>
      <c r="K234" s="5"/>
      <c r="L234" s="5"/>
    </row>
    <row r="235" spans="1:12" ht="12.75">
      <c r="A235" s="4"/>
      <c r="B235" s="4"/>
      <c r="C235" s="4"/>
      <c r="D235" s="4"/>
      <c r="E235" s="4"/>
      <c r="F235" s="4"/>
      <c r="G235" s="4"/>
      <c r="H235" s="5"/>
      <c r="I235" s="5"/>
      <c r="J235" s="5"/>
      <c r="K235" s="5"/>
      <c r="L235" s="5"/>
    </row>
    <row r="236" spans="1:12" ht="12.75">
      <c r="A236" s="4"/>
      <c r="B236" s="4"/>
      <c r="C236" s="4"/>
      <c r="D236" s="4"/>
      <c r="E236" s="4"/>
      <c r="F236" s="4"/>
      <c r="G236" s="4"/>
      <c r="H236" s="5"/>
      <c r="I236" s="5"/>
      <c r="J236" s="5"/>
      <c r="K236" s="5"/>
      <c r="L236" s="5"/>
    </row>
    <row r="237" spans="1:12" ht="12.75">
      <c r="A237" s="4"/>
      <c r="B237" s="4"/>
      <c r="C237" s="4"/>
      <c r="D237" s="4"/>
      <c r="E237" s="4"/>
      <c r="F237" s="4"/>
      <c r="G237" s="4"/>
      <c r="H237" s="5"/>
      <c r="I237" s="5"/>
      <c r="J237" s="5"/>
      <c r="K237" s="5"/>
      <c r="L237" s="5"/>
    </row>
    <row r="238" spans="1:12" ht="12.75">
      <c r="A238" s="4"/>
      <c r="B238" s="4"/>
      <c r="C238" s="4"/>
      <c r="D238" s="4"/>
      <c r="E238" s="4"/>
      <c r="F238" s="4"/>
      <c r="G238" s="4"/>
      <c r="H238" s="5"/>
      <c r="I238" s="5"/>
      <c r="J238" s="5"/>
      <c r="K238" s="5"/>
      <c r="L238" s="5"/>
    </row>
    <row r="239" spans="1:12" ht="12.75">
      <c r="A239" s="4"/>
      <c r="B239" s="4"/>
      <c r="C239" s="4"/>
      <c r="D239" s="4"/>
      <c r="E239" s="4"/>
      <c r="F239" s="4"/>
      <c r="G239" s="4"/>
      <c r="H239" s="5"/>
      <c r="I239" s="5"/>
      <c r="J239" s="5"/>
      <c r="K239" s="5"/>
      <c r="L239" s="5"/>
    </row>
    <row r="240" spans="1:12" ht="12.75">
      <c r="A240" s="4"/>
      <c r="B240" s="4"/>
      <c r="C240" s="4"/>
      <c r="D240" s="4"/>
      <c r="E240" s="4"/>
      <c r="F240" s="4"/>
      <c r="G240" s="4"/>
      <c r="H240" s="5"/>
      <c r="I240" s="5"/>
      <c r="J240" s="5"/>
      <c r="K240" s="5"/>
      <c r="L240" s="5"/>
    </row>
    <row r="241" spans="1:12" ht="12.75">
      <c r="A241" s="4"/>
      <c r="B241" s="4"/>
      <c r="C241" s="4"/>
      <c r="D241" s="4"/>
      <c r="E241" s="4"/>
      <c r="F241" s="4"/>
      <c r="G241" s="4"/>
      <c r="H241" s="5"/>
      <c r="I241" s="5"/>
      <c r="J241" s="5"/>
      <c r="K241" s="5"/>
      <c r="L241" s="5"/>
    </row>
    <row r="242" spans="1:12" ht="12.75">
      <c r="A242" s="4"/>
      <c r="B242" s="4"/>
      <c r="C242" s="4"/>
      <c r="D242" s="4"/>
      <c r="E242" s="4"/>
      <c r="F242" s="4"/>
      <c r="G242" s="4"/>
      <c r="H242" s="5"/>
      <c r="I242" s="5"/>
      <c r="J242" s="5"/>
      <c r="K242" s="5"/>
      <c r="L242" s="5"/>
    </row>
    <row r="243" spans="1:12" ht="12.75">
      <c r="A243" s="4"/>
      <c r="B243" s="4"/>
      <c r="C243" s="4"/>
      <c r="D243" s="4"/>
      <c r="E243" s="4"/>
      <c r="F243" s="4"/>
      <c r="G243" s="4"/>
      <c r="H243" s="5"/>
      <c r="I243" s="5"/>
      <c r="J243" s="5"/>
      <c r="K243" s="5"/>
      <c r="L243" s="5"/>
    </row>
    <row r="244" spans="1:12" ht="12.75">
      <c r="A244" s="4"/>
      <c r="B244" s="4"/>
      <c r="C244" s="4"/>
      <c r="D244" s="4"/>
      <c r="E244" s="4"/>
      <c r="F244" s="4"/>
      <c r="G244" s="4"/>
      <c r="H244" s="5"/>
      <c r="I244" s="5"/>
      <c r="J244" s="5"/>
      <c r="K244" s="5"/>
      <c r="L244" s="5"/>
    </row>
    <row r="245" spans="1:12" ht="12.75">
      <c r="A245" s="4"/>
      <c r="B245" s="4"/>
      <c r="C245" s="4"/>
      <c r="D245" s="4"/>
      <c r="E245" s="4"/>
      <c r="F245" s="4"/>
      <c r="G245" s="4"/>
      <c r="H245" s="5"/>
      <c r="I245" s="5"/>
      <c r="J245" s="5"/>
      <c r="K245" s="5"/>
      <c r="L245" s="5"/>
    </row>
    <row r="246" spans="1:12" ht="12.75">
      <c r="A246" s="4"/>
      <c r="B246" s="4"/>
      <c r="C246" s="4"/>
      <c r="D246" s="4"/>
      <c r="E246" s="4"/>
      <c r="F246" s="4"/>
      <c r="G246" s="4"/>
      <c r="H246" s="5"/>
      <c r="I246" s="5"/>
      <c r="J246" s="5"/>
      <c r="K246" s="5"/>
      <c r="L246" s="5"/>
    </row>
    <row r="247" spans="1:12" ht="12.75">
      <c r="A247" s="4"/>
      <c r="B247" s="4"/>
      <c r="C247" s="4"/>
      <c r="D247" s="4"/>
      <c r="E247" s="4"/>
      <c r="F247" s="4"/>
      <c r="G247" s="4"/>
      <c r="H247" s="5"/>
      <c r="I247" s="5"/>
      <c r="J247" s="5"/>
      <c r="K247" s="5"/>
      <c r="L247" s="5"/>
    </row>
    <row r="248" spans="1:12" ht="12.75">
      <c r="A248" s="4"/>
      <c r="B248" s="4"/>
      <c r="C248" s="4"/>
      <c r="D248" s="4"/>
      <c r="E248" s="4"/>
      <c r="F248" s="4"/>
      <c r="G248" s="4"/>
      <c r="H248" s="5"/>
      <c r="I248" s="5"/>
      <c r="J248" s="5"/>
      <c r="K248" s="5"/>
      <c r="L248" s="5"/>
    </row>
    <row r="249" spans="1:12" ht="12.75">
      <c r="A249" s="4"/>
      <c r="B249" s="4"/>
      <c r="C249" s="4"/>
      <c r="D249" s="4"/>
      <c r="E249" s="4"/>
      <c r="F249" s="4"/>
      <c r="G249" s="4"/>
      <c r="H249" s="5"/>
      <c r="I249" s="5"/>
      <c r="J249" s="5"/>
      <c r="K249" s="5"/>
      <c r="L249" s="5"/>
    </row>
    <row r="250" spans="1:12" ht="12.75">
      <c r="A250" s="4"/>
      <c r="B250" s="4"/>
      <c r="C250" s="4"/>
      <c r="D250" s="4"/>
      <c r="E250" s="4"/>
      <c r="F250" s="4"/>
      <c r="G250" s="4"/>
      <c r="H250" s="5"/>
      <c r="I250" s="5"/>
      <c r="J250" s="5"/>
      <c r="K250" s="5"/>
      <c r="L250" s="5"/>
    </row>
    <row r="251" spans="1:12" ht="12.75">
      <c r="A251" s="4"/>
      <c r="B251" s="4"/>
      <c r="C251" s="4"/>
      <c r="D251" s="4"/>
      <c r="E251" s="4"/>
      <c r="F251" s="4"/>
      <c r="G251" s="4"/>
      <c r="H251" s="5"/>
      <c r="I251" s="5"/>
      <c r="J251" s="5"/>
      <c r="K251" s="5"/>
      <c r="L251" s="5"/>
    </row>
    <row r="252" spans="1:12" ht="12.75">
      <c r="A252" s="4"/>
      <c r="B252" s="4"/>
      <c r="C252" s="4"/>
      <c r="D252" s="4"/>
      <c r="E252" s="4"/>
      <c r="F252" s="4"/>
      <c r="G252" s="4"/>
      <c r="H252" s="5"/>
      <c r="I252" s="5"/>
      <c r="J252" s="5"/>
      <c r="K252" s="5"/>
      <c r="L252" s="5"/>
    </row>
    <row r="253" spans="1:12" ht="12.75">
      <c r="A253" s="4"/>
      <c r="B253" s="4"/>
      <c r="C253" s="4"/>
      <c r="D253" s="4"/>
      <c r="E253" s="4"/>
      <c r="F253" s="4"/>
      <c r="G253" s="4"/>
      <c r="H253" s="5"/>
      <c r="I253" s="5"/>
      <c r="J253" s="5"/>
      <c r="K253" s="5"/>
      <c r="L253" s="5"/>
    </row>
    <row r="254" spans="1:12" ht="12.75">
      <c r="A254" s="4"/>
      <c r="B254" s="4"/>
      <c r="C254" s="4"/>
      <c r="D254" s="4"/>
      <c r="E254" s="4"/>
      <c r="F254" s="4"/>
      <c r="G254" s="4"/>
      <c r="H254" s="5"/>
      <c r="I254" s="5"/>
      <c r="J254" s="5"/>
      <c r="K254" s="5"/>
      <c r="L254" s="5"/>
    </row>
    <row r="255" spans="1:12" ht="12.75">
      <c r="A255" s="4"/>
      <c r="B255" s="4"/>
      <c r="C255" s="4"/>
      <c r="D255" s="4"/>
      <c r="E255" s="4"/>
      <c r="F255" s="4"/>
      <c r="G255" s="4"/>
      <c r="H255" s="5"/>
      <c r="I255" s="5"/>
      <c r="J255" s="5"/>
      <c r="K255" s="5"/>
      <c r="L255" s="5"/>
    </row>
    <row r="256" spans="1:12" ht="12.75">
      <c r="A256" s="4"/>
      <c r="B256" s="4"/>
      <c r="C256" s="4"/>
      <c r="D256" s="4"/>
      <c r="E256" s="4"/>
      <c r="F256" s="4"/>
      <c r="G256" s="4"/>
      <c r="H256" s="5"/>
      <c r="I256" s="5"/>
      <c r="J256" s="5"/>
      <c r="K256" s="5"/>
      <c r="L256" s="5"/>
    </row>
    <row r="257" spans="1:12" ht="12.75">
      <c r="A257" s="4"/>
      <c r="B257" s="4"/>
      <c r="C257" s="4"/>
      <c r="D257" s="4"/>
      <c r="E257" s="4"/>
      <c r="F257" s="4"/>
      <c r="G257" s="4"/>
      <c r="H257" s="5"/>
      <c r="I257" s="5"/>
      <c r="J257" s="5"/>
      <c r="K257" s="5"/>
      <c r="L257" s="5"/>
    </row>
    <row r="258" spans="1:12" ht="12.75">
      <c r="A258" s="4"/>
      <c r="B258" s="4"/>
      <c r="C258" s="4"/>
      <c r="D258" s="4"/>
      <c r="E258" s="4"/>
      <c r="F258" s="4"/>
      <c r="G258" s="4"/>
      <c r="H258" s="5"/>
      <c r="I258" s="5"/>
      <c r="J258" s="5"/>
      <c r="K258" s="5"/>
      <c r="L258" s="5"/>
    </row>
    <row r="259" spans="1:12" ht="12.75">
      <c r="A259" s="4"/>
      <c r="B259" s="4"/>
      <c r="C259" s="4"/>
      <c r="D259" s="4"/>
      <c r="E259" s="4"/>
      <c r="F259" s="4"/>
      <c r="G259" s="4"/>
      <c r="H259" s="5"/>
      <c r="I259" s="5"/>
      <c r="J259" s="5"/>
      <c r="K259" s="5"/>
      <c r="L259" s="5"/>
    </row>
    <row r="260" spans="1:12" ht="12.75">
      <c r="A260" s="4"/>
      <c r="B260" s="4"/>
      <c r="C260" s="4"/>
      <c r="D260" s="4"/>
      <c r="E260" s="4"/>
      <c r="F260" s="4"/>
      <c r="G260" s="4"/>
      <c r="H260" s="5"/>
      <c r="I260" s="5"/>
      <c r="J260" s="5"/>
      <c r="K260" s="5"/>
      <c r="L260" s="5"/>
    </row>
    <row r="261" spans="1:12" ht="12.75">
      <c r="A261" s="4"/>
      <c r="B261" s="4"/>
      <c r="C261" s="4"/>
      <c r="D261" s="4"/>
      <c r="E261" s="4"/>
      <c r="F261" s="4"/>
      <c r="G261" s="4"/>
      <c r="H261" s="5"/>
      <c r="I261" s="5"/>
      <c r="J261" s="5"/>
      <c r="K261" s="5"/>
      <c r="L261" s="5"/>
    </row>
    <row r="262" spans="1:12" ht="12.75">
      <c r="A262" s="4"/>
      <c r="B262" s="4"/>
      <c r="C262" s="4"/>
      <c r="D262" s="4"/>
      <c r="E262" s="4"/>
      <c r="F262" s="4"/>
      <c r="G262" s="4"/>
      <c r="H262" s="5"/>
      <c r="I262" s="5"/>
      <c r="J262" s="5"/>
      <c r="K262" s="5"/>
      <c r="L262" s="5"/>
    </row>
    <row r="263" spans="1:12" ht="12.75">
      <c r="A263" s="4"/>
      <c r="B263" s="4"/>
      <c r="C263" s="4"/>
      <c r="D263" s="4"/>
      <c r="E263" s="4"/>
      <c r="F263" s="4"/>
      <c r="G263" s="4"/>
      <c r="H263" s="5"/>
      <c r="I263" s="5"/>
      <c r="J263" s="5"/>
      <c r="K263" s="5"/>
      <c r="L263" s="5"/>
    </row>
    <row r="264" spans="1:12" ht="12.75">
      <c r="A264" s="4"/>
      <c r="B264" s="4"/>
      <c r="C264" s="4"/>
      <c r="D264" s="4"/>
      <c r="E264" s="4"/>
      <c r="F264" s="4"/>
      <c r="G264" s="4"/>
      <c r="H264" s="5"/>
      <c r="I264" s="5"/>
      <c r="J264" s="5"/>
      <c r="K264" s="5"/>
      <c r="L264" s="5"/>
    </row>
    <row r="265" spans="1:12" ht="12.75">
      <c r="A265" s="4"/>
      <c r="B265" s="4"/>
      <c r="C265" s="4"/>
      <c r="D265" s="4"/>
      <c r="E265" s="4"/>
      <c r="F265" s="4"/>
      <c r="G265" s="4"/>
      <c r="H265" s="5"/>
      <c r="I265" s="5"/>
      <c r="J265" s="5"/>
      <c r="K265" s="5"/>
      <c r="L265" s="5"/>
    </row>
    <row r="266" spans="1:12" ht="12.75">
      <c r="A266" s="4"/>
      <c r="B266" s="4"/>
      <c r="C266" s="4"/>
      <c r="D266" s="4"/>
      <c r="E266" s="4"/>
      <c r="F266" s="4"/>
      <c r="G266" s="4"/>
      <c r="H266" s="5"/>
      <c r="I266" s="5"/>
      <c r="J266" s="5"/>
      <c r="K266" s="5"/>
      <c r="L266" s="5"/>
    </row>
    <row r="267" spans="1:12" ht="12.75">
      <c r="A267" s="4"/>
      <c r="B267" s="4"/>
      <c r="C267" s="4"/>
      <c r="D267" s="4"/>
      <c r="E267" s="4"/>
      <c r="F267" s="4"/>
      <c r="G267" s="4"/>
      <c r="H267" s="5"/>
      <c r="I267" s="5"/>
      <c r="J267" s="5"/>
      <c r="K267" s="5"/>
      <c r="L267" s="5"/>
    </row>
    <row r="268" spans="1:12" ht="12.75">
      <c r="A268" s="4"/>
      <c r="B268" s="4"/>
      <c r="C268" s="4"/>
      <c r="D268" s="4"/>
      <c r="E268" s="4"/>
      <c r="F268" s="4"/>
      <c r="G268" s="4"/>
      <c r="H268" s="5"/>
      <c r="I268" s="5"/>
      <c r="J268" s="5"/>
      <c r="K268" s="5"/>
      <c r="L268" s="5"/>
    </row>
    <row r="269" spans="1:12" ht="12.75">
      <c r="A269" s="4"/>
      <c r="B269" s="4"/>
      <c r="C269" s="4"/>
      <c r="D269" s="4"/>
      <c r="E269" s="4"/>
      <c r="F269" s="4"/>
      <c r="G269" s="4"/>
      <c r="H269" s="5"/>
      <c r="I269" s="5"/>
      <c r="J269" s="5"/>
      <c r="K269" s="5"/>
      <c r="L269" s="5"/>
    </row>
    <row r="270" spans="1:12" ht="12.75">
      <c r="A270" s="4"/>
      <c r="B270" s="4"/>
      <c r="C270" s="4"/>
      <c r="D270" s="4"/>
      <c r="E270" s="4"/>
      <c r="F270" s="4"/>
      <c r="G270" s="4"/>
      <c r="H270" s="5"/>
      <c r="I270" s="5"/>
      <c r="J270" s="5"/>
      <c r="K270" s="5"/>
      <c r="L270" s="5"/>
    </row>
    <row r="271" spans="1:12" ht="12.75">
      <c r="A271" s="4"/>
      <c r="B271" s="4"/>
      <c r="C271" s="4"/>
      <c r="D271" s="4"/>
      <c r="E271" s="4"/>
      <c r="F271" s="4"/>
      <c r="G271" s="4"/>
      <c r="H271" s="5"/>
      <c r="I271" s="5"/>
      <c r="J271" s="5"/>
      <c r="K271" s="5"/>
      <c r="L271" s="5"/>
    </row>
    <row r="272" spans="1:12" ht="12.75">
      <c r="A272" s="4"/>
      <c r="B272" s="4"/>
      <c r="C272" s="4"/>
      <c r="D272" s="4"/>
      <c r="E272" s="4"/>
      <c r="F272" s="4"/>
      <c r="G272" s="4"/>
      <c r="H272" s="5"/>
      <c r="I272" s="5"/>
      <c r="J272" s="5"/>
      <c r="K272" s="5"/>
      <c r="L272" s="5"/>
    </row>
    <row r="273" spans="1:12" ht="12.75">
      <c r="A273" s="4"/>
      <c r="B273" s="4"/>
      <c r="C273" s="4"/>
      <c r="D273" s="4"/>
      <c r="E273" s="4"/>
      <c r="F273" s="4"/>
      <c r="G273" s="4"/>
      <c r="H273" s="5"/>
      <c r="I273" s="5"/>
      <c r="J273" s="5"/>
      <c r="K273" s="5"/>
      <c r="L273" s="5"/>
    </row>
    <row r="274" spans="1:12" ht="12.75">
      <c r="A274" s="4"/>
      <c r="B274" s="4"/>
      <c r="C274" s="4"/>
      <c r="D274" s="4"/>
      <c r="E274" s="4"/>
      <c r="F274" s="4"/>
      <c r="G274" s="4"/>
      <c r="H274" s="5"/>
      <c r="I274" s="5"/>
      <c r="J274" s="5"/>
      <c r="K274" s="5"/>
      <c r="L274" s="5"/>
    </row>
    <row r="275" spans="1:12" ht="12.75">
      <c r="A275" s="4"/>
      <c r="B275" s="4"/>
      <c r="C275" s="4"/>
      <c r="D275" s="4"/>
      <c r="E275" s="4"/>
      <c r="F275" s="4"/>
      <c r="G275" s="4"/>
      <c r="H275" s="5"/>
      <c r="I275" s="5"/>
      <c r="J275" s="5"/>
      <c r="K275" s="5"/>
      <c r="L275" s="5"/>
    </row>
    <row r="276" spans="1:12" ht="12.75">
      <c r="A276" s="4"/>
      <c r="B276" s="4"/>
      <c r="C276" s="4"/>
      <c r="D276" s="4"/>
      <c r="E276" s="4"/>
      <c r="F276" s="4"/>
      <c r="G276" s="4"/>
      <c r="H276" s="5"/>
      <c r="I276" s="5"/>
      <c r="J276" s="5"/>
      <c r="K276" s="5"/>
      <c r="L276" s="5"/>
    </row>
    <row r="277" spans="1:12" ht="12.75">
      <c r="A277" s="4"/>
      <c r="B277" s="4"/>
      <c r="C277" s="4"/>
      <c r="D277" s="4"/>
      <c r="E277" s="4"/>
      <c r="F277" s="4"/>
      <c r="G277" s="4"/>
      <c r="H277" s="5"/>
      <c r="I277" s="5"/>
      <c r="J277" s="5"/>
      <c r="K277" s="5"/>
      <c r="L277" s="5"/>
    </row>
    <row r="278" spans="1:12" ht="12.75">
      <c r="A278" s="4"/>
      <c r="B278" s="4"/>
      <c r="C278" s="4"/>
      <c r="D278" s="4"/>
      <c r="E278" s="4"/>
      <c r="F278" s="4"/>
      <c r="G278" s="4"/>
      <c r="H278" s="5"/>
      <c r="I278" s="5"/>
      <c r="J278" s="5"/>
      <c r="K278" s="5"/>
      <c r="L278" s="5"/>
    </row>
    <row r="279" spans="1:12" ht="12.75">
      <c r="A279" s="4"/>
      <c r="B279" s="4"/>
      <c r="C279" s="4"/>
      <c r="D279" s="4"/>
      <c r="E279" s="4"/>
      <c r="F279" s="4"/>
      <c r="G279" s="4"/>
      <c r="H279" s="5"/>
      <c r="I279" s="5"/>
      <c r="J279" s="5"/>
      <c r="K279" s="5"/>
      <c r="L279" s="5"/>
    </row>
    <row r="280" spans="1:12" ht="12.75">
      <c r="A280" s="4"/>
      <c r="B280" s="4"/>
      <c r="C280" s="4"/>
      <c r="D280" s="4"/>
      <c r="E280" s="4"/>
      <c r="F280" s="4"/>
      <c r="G280" s="4"/>
      <c r="H280" s="5"/>
      <c r="I280" s="5"/>
      <c r="J280" s="5"/>
      <c r="K280" s="5"/>
      <c r="L280" s="5"/>
    </row>
    <row r="281" spans="1:12" ht="12.75">
      <c r="A281" s="4"/>
      <c r="B281" s="4"/>
      <c r="C281" s="4"/>
      <c r="D281" s="4"/>
      <c r="E281" s="4"/>
      <c r="F281" s="4"/>
      <c r="G281" s="4"/>
      <c r="H281" s="5"/>
      <c r="I281" s="5"/>
      <c r="J281" s="5"/>
      <c r="K281" s="5"/>
      <c r="L281" s="5"/>
    </row>
    <row r="282" spans="1:12" ht="12.75">
      <c r="A282" s="4"/>
      <c r="B282" s="4"/>
      <c r="C282" s="4"/>
      <c r="D282" s="4"/>
      <c r="E282" s="4"/>
      <c r="F282" s="4"/>
      <c r="G282" s="4"/>
      <c r="H282" s="5"/>
      <c r="I282" s="5"/>
      <c r="J282" s="5"/>
      <c r="K282" s="5"/>
      <c r="L282" s="5"/>
    </row>
    <row r="283" spans="1:12" ht="12.75">
      <c r="A283" s="4"/>
      <c r="B283" s="4"/>
      <c r="C283" s="4"/>
      <c r="D283" s="4"/>
      <c r="E283" s="4"/>
      <c r="F283" s="4"/>
      <c r="G283" s="4"/>
      <c r="H283" s="5"/>
      <c r="I283" s="5"/>
      <c r="J283" s="5"/>
      <c r="K283" s="5"/>
      <c r="L283" s="5"/>
    </row>
    <row r="284" spans="1:12" ht="12.75">
      <c r="A284" s="4"/>
      <c r="B284" s="4"/>
      <c r="C284" s="4"/>
      <c r="D284" s="4"/>
      <c r="E284" s="4"/>
      <c r="F284" s="4"/>
      <c r="G284" s="4"/>
      <c r="H284" s="5"/>
      <c r="I284" s="5"/>
      <c r="J284" s="5"/>
      <c r="K284" s="5"/>
      <c r="L284" s="5"/>
    </row>
    <row r="285" spans="1:12" ht="12.75">
      <c r="A285" s="4"/>
      <c r="B285" s="4"/>
      <c r="C285" s="4"/>
      <c r="D285" s="4"/>
      <c r="E285" s="4"/>
      <c r="F285" s="4"/>
      <c r="G285" s="4"/>
      <c r="H285" s="5"/>
      <c r="I285" s="5"/>
      <c r="J285" s="5"/>
      <c r="K285" s="5"/>
      <c r="L285" s="5"/>
    </row>
    <row r="286" spans="1:12" ht="12.75">
      <c r="A286" s="4"/>
      <c r="B286" s="4"/>
      <c r="C286" s="4"/>
      <c r="D286" s="4"/>
      <c r="E286" s="4"/>
      <c r="F286" s="4"/>
      <c r="G286" s="4"/>
      <c r="H286" s="5"/>
      <c r="I286" s="5"/>
      <c r="J286" s="5"/>
      <c r="K286" s="5"/>
      <c r="L286" s="5"/>
    </row>
    <row r="287" spans="1:12" ht="12.75">
      <c r="A287" s="4"/>
      <c r="B287" s="4"/>
      <c r="C287" s="4"/>
      <c r="D287" s="4"/>
      <c r="E287" s="4"/>
      <c r="F287" s="4"/>
      <c r="G287" s="4"/>
      <c r="H287" s="5"/>
      <c r="I287" s="5"/>
      <c r="J287" s="5"/>
      <c r="K287" s="5"/>
      <c r="L287" s="5"/>
    </row>
    <row r="288" spans="1:12" ht="12.75">
      <c r="A288" s="4"/>
      <c r="B288" s="4"/>
      <c r="C288" s="4"/>
      <c r="D288" s="4"/>
      <c r="E288" s="4"/>
      <c r="F288" s="4"/>
      <c r="G288" s="4"/>
      <c r="H288" s="5"/>
      <c r="I288" s="5"/>
      <c r="J288" s="5"/>
      <c r="K288" s="5"/>
      <c r="L288" s="5"/>
    </row>
    <row r="289" spans="1:12" ht="12.75">
      <c r="A289" s="4"/>
      <c r="B289" s="4"/>
      <c r="C289" s="4"/>
      <c r="D289" s="4"/>
      <c r="E289" s="4"/>
      <c r="F289" s="4"/>
      <c r="G289" s="4"/>
      <c r="H289" s="5"/>
      <c r="I289" s="5"/>
      <c r="J289" s="5"/>
      <c r="K289" s="5"/>
      <c r="L289" s="5"/>
    </row>
    <row r="290" spans="1:12" ht="12.75">
      <c r="A290" s="4"/>
      <c r="B290" s="4"/>
      <c r="C290" s="4"/>
      <c r="D290" s="4"/>
      <c r="E290" s="4"/>
      <c r="F290" s="4"/>
      <c r="G290" s="4"/>
      <c r="H290" s="5"/>
      <c r="I290" s="5"/>
      <c r="J290" s="5"/>
      <c r="K290" s="5"/>
      <c r="L290" s="5"/>
    </row>
    <row r="291" spans="1:12" ht="12.75">
      <c r="A291" s="4"/>
      <c r="B291" s="4"/>
      <c r="C291" s="4"/>
      <c r="D291" s="4"/>
      <c r="E291" s="4"/>
      <c r="F291" s="4"/>
      <c r="G291" s="4"/>
      <c r="H291" s="5"/>
      <c r="I291" s="5"/>
      <c r="J291" s="5"/>
      <c r="K291" s="5"/>
      <c r="L291" s="5"/>
    </row>
    <row r="292" spans="1:12" ht="12.75">
      <c r="A292" s="4"/>
      <c r="B292" s="4"/>
      <c r="C292" s="4"/>
      <c r="D292" s="4"/>
      <c r="E292" s="4"/>
      <c r="F292" s="4"/>
      <c r="G292" s="4"/>
      <c r="H292" s="5"/>
      <c r="I292" s="5"/>
      <c r="J292" s="5"/>
      <c r="K292" s="5"/>
      <c r="L292" s="5"/>
    </row>
    <row r="293" spans="1:12" ht="12.75">
      <c r="A293" s="4"/>
      <c r="B293" s="4"/>
      <c r="C293" s="4"/>
      <c r="D293" s="4"/>
      <c r="E293" s="4"/>
      <c r="F293" s="4"/>
      <c r="G293" s="4"/>
      <c r="H293" s="5"/>
      <c r="I293" s="5"/>
      <c r="J293" s="5"/>
      <c r="K293" s="5"/>
      <c r="L293" s="5"/>
    </row>
    <row r="294" spans="1:12" ht="12.75">
      <c r="A294" s="4"/>
      <c r="B294" s="4"/>
      <c r="C294" s="4"/>
      <c r="D294" s="4"/>
      <c r="E294" s="4"/>
      <c r="F294" s="4"/>
      <c r="G294" s="4"/>
      <c r="H294" s="5"/>
      <c r="I294" s="5"/>
      <c r="J294" s="5"/>
      <c r="K294" s="5"/>
      <c r="L294" s="5"/>
    </row>
    <row r="295" spans="1:12" ht="12.75">
      <c r="A295" s="4"/>
      <c r="B295" s="4"/>
      <c r="C295" s="4"/>
      <c r="D295" s="4"/>
      <c r="E295" s="4"/>
      <c r="F295" s="4"/>
      <c r="G295" s="4"/>
      <c r="H295" s="5"/>
      <c r="I295" s="5"/>
      <c r="J295" s="5"/>
      <c r="K295" s="5"/>
      <c r="L295" s="5"/>
    </row>
    <row r="296" spans="1:12" ht="12.75">
      <c r="A296" s="4"/>
      <c r="B296" s="4"/>
      <c r="C296" s="4"/>
      <c r="D296" s="4"/>
      <c r="E296" s="4"/>
      <c r="F296" s="4"/>
      <c r="G296" s="4"/>
      <c r="H296" s="5"/>
      <c r="I296" s="5"/>
      <c r="J296" s="5"/>
      <c r="K296" s="5"/>
      <c r="L296" s="5"/>
    </row>
    <row r="297" spans="1:12" ht="12.75">
      <c r="A297" s="4"/>
      <c r="B297" s="4"/>
      <c r="C297" s="4"/>
      <c r="D297" s="4"/>
      <c r="E297" s="4"/>
      <c r="F297" s="4"/>
      <c r="G297" s="4"/>
      <c r="H297" s="5"/>
      <c r="I297" s="5"/>
      <c r="J297" s="5"/>
      <c r="K297" s="5"/>
      <c r="L297" s="5"/>
    </row>
    <row r="298" spans="1:12" ht="12.75">
      <c r="A298" s="4"/>
      <c r="B298" s="4"/>
      <c r="C298" s="4"/>
      <c r="D298" s="4"/>
      <c r="E298" s="4"/>
      <c r="F298" s="4"/>
      <c r="G298" s="4"/>
      <c r="H298" s="5"/>
      <c r="I298" s="5"/>
      <c r="J298" s="5"/>
      <c r="K298" s="5"/>
      <c r="L298" s="5"/>
    </row>
    <row r="299" spans="1:12" ht="12.75">
      <c r="A299" s="4"/>
      <c r="B299" s="4"/>
      <c r="C299" s="4"/>
      <c r="D299" s="4"/>
      <c r="E299" s="4"/>
      <c r="F299" s="4"/>
      <c r="G299" s="4"/>
      <c r="H299" s="5"/>
      <c r="I299" s="5"/>
      <c r="J299" s="5"/>
      <c r="K299" s="5"/>
      <c r="L299" s="5"/>
    </row>
    <row r="300" spans="1:12" ht="12.75">
      <c r="A300" s="4"/>
      <c r="B300" s="4"/>
      <c r="C300" s="4"/>
      <c r="D300" s="4"/>
      <c r="E300" s="4"/>
      <c r="F300" s="4"/>
      <c r="G300" s="4"/>
      <c r="H300" s="5"/>
      <c r="I300" s="5"/>
      <c r="J300" s="5"/>
      <c r="K300" s="5"/>
      <c r="L300" s="5"/>
    </row>
    <row r="301" spans="1:12" ht="12.75">
      <c r="A301" s="4"/>
      <c r="B301" s="4"/>
      <c r="C301" s="4"/>
      <c r="D301" s="4"/>
      <c r="E301" s="4"/>
      <c r="F301" s="4"/>
      <c r="G301" s="4"/>
      <c r="H301" s="5"/>
      <c r="I301" s="5"/>
      <c r="J301" s="5"/>
      <c r="K301" s="5"/>
      <c r="L301" s="5"/>
    </row>
    <row r="302" spans="1:12" ht="12.75">
      <c r="A302" s="4"/>
      <c r="B302" s="4"/>
      <c r="C302" s="4"/>
      <c r="D302" s="4"/>
      <c r="E302" s="4"/>
      <c r="F302" s="4"/>
      <c r="G302" s="4"/>
      <c r="H302" s="5"/>
      <c r="I302" s="5"/>
      <c r="J302" s="5"/>
      <c r="K302" s="5"/>
      <c r="L302" s="5"/>
    </row>
    <row r="303" spans="1:12" ht="12.75">
      <c r="A303" s="4"/>
      <c r="B303" s="4"/>
      <c r="C303" s="4"/>
      <c r="D303" s="4"/>
      <c r="E303" s="4"/>
      <c r="F303" s="4"/>
      <c r="G303" s="4"/>
      <c r="H303" s="5"/>
      <c r="I303" s="5"/>
      <c r="J303" s="5"/>
      <c r="K303" s="5"/>
      <c r="L303" s="5"/>
    </row>
    <row r="304" spans="1:12" ht="12.75">
      <c r="A304" s="4"/>
      <c r="B304" s="4"/>
      <c r="C304" s="4"/>
      <c r="D304" s="4"/>
      <c r="E304" s="4"/>
      <c r="F304" s="4"/>
      <c r="G304" s="4"/>
      <c r="H304" s="5"/>
      <c r="I304" s="5"/>
      <c r="J304" s="5"/>
      <c r="K304" s="5"/>
      <c r="L304" s="5"/>
    </row>
    <row r="305" spans="1:12" ht="12.75">
      <c r="A305" s="4"/>
      <c r="B305" s="4"/>
      <c r="C305" s="4"/>
      <c r="D305" s="4"/>
      <c r="E305" s="4"/>
      <c r="F305" s="4"/>
      <c r="G305" s="4"/>
      <c r="H305" s="5"/>
      <c r="I305" s="5"/>
      <c r="J305" s="5"/>
      <c r="K305" s="5"/>
      <c r="L305" s="5"/>
    </row>
    <row r="306" spans="1:12" ht="12.75">
      <c r="A306" s="4"/>
      <c r="B306" s="4"/>
      <c r="C306" s="4"/>
      <c r="D306" s="4"/>
      <c r="E306" s="4"/>
      <c r="F306" s="4"/>
      <c r="G306" s="4"/>
      <c r="H306" s="5"/>
      <c r="I306" s="5"/>
      <c r="J306" s="5"/>
      <c r="K306" s="5"/>
      <c r="L306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Nigbor</dc:creator>
  <cp:keywords/>
  <dc:description/>
  <cp:lastModifiedBy>Robert Steller</cp:lastModifiedBy>
  <cp:lastPrinted>1998-08-03T22:25:27Z</cp:lastPrinted>
  <dcterms:created xsi:type="dcterms:W3CDTF">1998-07-20T23:26:58Z</dcterms:created>
  <cp:category/>
  <cp:version/>
  <cp:contentType/>
  <cp:contentStatus/>
</cp:coreProperties>
</file>